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Natasa\Documents\fin.izv.30.06.2011\FINAN.IZVJEŠTAJI 2026\Finan. izvještaji 9-2026\"/>
    </mc:Choice>
  </mc:AlternateContent>
  <xr:revisionPtr revIDLastSave="0" documentId="13_ncr:1_{5D5690B0-0408-47F8-84B6-B6B8AD664FE7}" xr6:coauthVersionLast="37" xr6:coauthVersionMax="37" xr10:uidLastSave="{00000000-0000-0000-0000-000000000000}"/>
  <bookViews>
    <workbookView xWindow="0" yWindow="0" windowWidth="28800" windowHeight="11625"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E327" i="9" s="1"/>
  <c r="B327" i="9" s="1"/>
  <c r="G327" i="9"/>
  <c r="F327" i="9"/>
  <c r="H326" i="9"/>
  <c r="G326" i="9"/>
  <c r="F326" i="9"/>
  <c r="E326" i="9"/>
  <c r="B326" i="9" s="1"/>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F307" i="9"/>
  <c r="F306" i="9"/>
  <c r="H305" i="9"/>
  <c r="E305" i="9" s="1"/>
  <c r="B305" i="9" s="1"/>
  <c r="G305" i="9"/>
  <c r="F305" i="9"/>
  <c r="H304" i="9"/>
  <c r="G304" i="9"/>
  <c r="F304" i="9"/>
  <c r="E304" i="9"/>
  <c r="B304" i="9" s="1"/>
  <c r="H303" i="9"/>
  <c r="G303" i="9"/>
  <c r="E303" i="9" s="1"/>
  <c r="B303" i="9" s="1"/>
  <c r="F303" i="9"/>
  <c r="F302" i="9"/>
  <c r="F301" i="9"/>
  <c r="F300" i="9"/>
  <c r="F299" i="9"/>
  <c r="F298" i="9"/>
  <c r="F297" i="9"/>
  <c r="L296" i="9"/>
  <c r="F296" i="9" s="1"/>
  <c r="H296" i="9"/>
  <c r="F295" i="9"/>
  <c r="I294" i="9"/>
  <c r="H294" i="9"/>
  <c r="F294" i="9"/>
  <c r="E293" i="9"/>
  <c r="M292" i="9"/>
  <c r="L292" i="9"/>
  <c r="F292" i="9" s="1"/>
  <c r="B292" i="9" s="1"/>
  <c r="E292" i="9"/>
  <c r="M291" i="9"/>
  <c r="F291" i="9" s="1"/>
  <c r="L291" i="9"/>
  <c r="E291" i="9"/>
  <c r="B291" i="9" s="1"/>
  <c r="M290" i="9"/>
  <c r="L290" i="9"/>
  <c r="F290" i="9"/>
  <c r="E290" i="9"/>
  <c r="B290" i="9" s="1"/>
  <c r="M289" i="9"/>
  <c r="L289" i="9"/>
  <c r="F289" i="9" s="1"/>
  <c r="B289" i="9" s="1"/>
  <c r="E289" i="9"/>
  <c r="M288" i="9"/>
  <c r="L288" i="9"/>
  <c r="F288" i="9" s="1"/>
  <c r="B288" i="9" s="1"/>
  <c r="E288" i="9"/>
  <c r="M287" i="9"/>
  <c r="F287" i="9" s="1"/>
  <c r="L287" i="9"/>
  <c r="E287" i="9"/>
  <c r="B287" i="9" s="1"/>
  <c r="M286" i="9"/>
  <c r="L286" i="9"/>
  <c r="F286" i="9"/>
  <c r="E286" i="9"/>
  <c r="B286" i="9" s="1"/>
  <c r="M285" i="9"/>
  <c r="L285" i="9"/>
  <c r="F285" i="9" s="1"/>
  <c r="B285" i="9" s="1"/>
  <c r="E285" i="9"/>
  <c r="M284" i="9"/>
  <c r="L284" i="9"/>
  <c r="F284" i="9" s="1"/>
  <c r="B284" i="9" s="1"/>
  <c r="E284" i="9"/>
  <c r="M283" i="9"/>
  <c r="F283" i="9" s="1"/>
  <c r="L283" i="9"/>
  <c r="E283" i="9"/>
  <c r="B283" i="9" s="1"/>
  <c r="M282" i="9"/>
  <c r="L282" i="9"/>
  <c r="F282" i="9"/>
  <c r="E282" i="9"/>
  <c r="B282" i="9" s="1"/>
  <c r="M281" i="9"/>
  <c r="L281" i="9"/>
  <c r="F281" i="9" s="1"/>
  <c r="B281" i="9" s="1"/>
  <c r="E281" i="9"/>
  <c r="M280" i="9"/>
  <c r="L280" i="9"/>
  <c r="F280" i="9" s="1"/>
  <c r="B280" i="9" s="1"/>
  <c r="E280" i="9"/>
  <c r="M279" i="9"/>
  <c r="F279" i="9" s="1"/>
  <c r="L279" i="9"/>
  <c r="E279" i="9"/>
  <c r="M278" i="9"/>
  <c r="L278" i="9"/>
  <c r="F278" i="9"/>
  <c r="E278" i="9"/>
  <c r="B278" i="9" s="1"/>
  <c r="M277" i="9"/>
  <c r="L277" i="9"/>
  <c r="F277" i="9" s="1"/>
  <c r="B277" i="9" s="1"/>
  <c r="E277" i="9"/>
  <c r="M276" i="9"/>
  <c r="L276" i="9"/>
  <c r="F276" i="9" s="1"/>
  <c r="B276" i="9" s="1"/>
  <c r="E276" i="9"/>
  <c r="M275" i="9"/>
  <c r="F275" i="9" s="1"/>
  <c r="L275" i="9"/>
  <c r="E275" i="9"/>
  <c r="B275" i="9" s="1"/>
  <c r="M274" i="9"/>
  <c r="L274" i="9"/>
  <c r="F274" i="9"/>
  <c r="E274" i="9"/>
  <c r="B274" i="9" s="1"/>
  <c r="M273" i="9"/>
  <c r="L273" i="9"/>
  <c r="F273" i="9" s="1"/>
  <c r="B273" i="9" s="1"/>
  <c r="E273" i="9"/>
  <c r="M272" i="9"/>
  <c r="L272" i="9"/>
  <c r="F272" i="9" s="1"/>
  <c r="B272" i="9" s="1"/>
  <c r="E272" i="9"/>
  <c r="M271" i="9"/>
  <c r="F271" i="9" s="1"/>
  <c r="L271" i="9"/>
  <c r="E271" i="9"/>
  <c r="B271" i="9" s="1"/>
  <c r="M270" i="9"/>
  <c r="L270" i="9"/>
  <c r="F270" i="9"/>
  <c r="E270" i="9"/>
  <c r="B270" i="9" s="1"/>
  <c r="M269" i="9"/>
  <c r="L269" i="9"/>
  <c r="F269" i="9" s="1"/>
  <c r="B269" i="9" s="1"/>
  <c r="E269" i="9"/>
  <c r="M268" i="9"/>
  <c r="L268" i="9"/>
  <c r="F268" i="9" s="1"/>
  <c r="B268" i="9" s="1"/>
  <c r="E268" i="9"/>
  <c r="M267" i="9"/>
  <c r="F267" i="9" s="1"/>
  <c r="L267" i="9"/>
  <c r="E267" i="9"/>
  <c r="B267" i="9" s="1"/>
  <c r="M266" i="9"/>
  <c r="L266" i="9"/>
  <c r="F266" i="9"/>
  <c r="E266" i="9"/>
  <c r="B266" i="9" s="1"/>
  <c r="M265" i="9"/>
  <c r="L265" i="9"/>
  <c r="F265" i="9" s="1"/>
  <c r="B265" i="9" s="1"/>
  <c r="E265" i="9"/>
  <c r="M264" i="9"/>
  <c r="L264" i="9"/>
  <c r="F264" i="9" s="1"/>
  <c r="B264" i="9" s="1"/>
  <c r="E264" i="9"/>
  <c r="M263" i="9"/>
  <c r="F263" i="9" s="1"/>
  <c r="L263" i="9"/>
  <c r="E263" i="9"/>
  <c r="M262" i="9"/>
  <c r="L262" i="9"/>
  <c r="F262" i="9"/>
  <c r="E262" i="9"/>
  <c r="B262" i="9" s="1"/>
  <c r="M261" i="9"/>
  <c r="L261" i="9"/>
  <c r="F261" i="9" s="1"/>
  <c r="B261" i="9" s="1"/>
  <c r="E261" i="9"/>
  <c r="M260" i="9"/>
  <c r="L260" i="9"/>
  <c r="F260" i="9" s="1"/>
  <c r="B260" i="9" s="1"/>
  <c r="E260" i="9"/>
  <c r="M259" i="9"/>
  <c r="F259" i="9" s="1"/>
  <c r="L259" i="9"/>
  <c r="E259" i="9"/>
  <c r="B259" i="9" s="1"/>
  <c r="M258" i="9"/>
  <c r="L258" i="9"/>
  <c r="F258" i="9"/>
  <c r="E258" i="9"/>
  <c r="B258" i="9" s="1"/>
  <c r="M257" i="9"/>
  <c r="L257" i="9"/>
  <c r="F257" i="9" s="1"/>
  <c r="B257" i="9" s="1"/>
  <c r="E257" i="9"/>
  <c r="M256" i="9"/>
  <c r="L256" i="9"/>
  <c r="F256" i="9" s="1"/>
  <c r="B256" i="9" s="1"/>
  <c r="E256" i="9"/>
  <c r="M255" i="9"/>
  <c r="L255" i="9"/>
  <c r="F255" i="9"/>
  <c r="E255" i="9"/>
  <c r="B255" i="9" s="1"/>
  <c r="M254" i="9"/>
  <c r="L254" i="9"/>
  <c r="F254" i="9" s="1"/>
  <c r="E254" i="9"/>
  <c r="M253" i="9"/>
  <c r="L253" i="9"/>
  <c r="F253" i="9" s="1"/>
  <c r="B253" i="9" s="1"/>
  <c r="E253" i="9"/>
  <c r="M252" i="9"/>
  <c r="L252" i="9"/>
  <c r="F252" i="9" s="1"/>
  <c r="B252" i="9" s="1"/>
  <c r="E252" i="9"/>
  <c r="M251" i="9"/>
  <c r="L251" i="9"/>
  <c r="F251" i="9"/>
  <c r="E251" i="9"/>
  <c r="B251" i="9" s="1"/>
  <c r="M250" i="9"/>
  <c r="L250" i="9"/>
  <c r="F250" i="9" s="1"/>
  <c r="E250" i="9"/>
  <c r="B250" i="9" s="1"/>
  <c r="M249" i="9"/>
  <c r="L249" i="9"/>
  <c r="F249" i="9" s="1"/>
  <c r="B249" i="9" s="1"/>
  <c r="E249" i="9"/>
  <c r="M248" i="9"/>
  <c r="L248" i="9"/>
  <c r="F248" i="9" s="1"/>
  <c r="B248" i="9" s="1"/>
  <c r="E248" i="9"/>
  <c r="M247" i="9"/>
  <c r="L247" i="9"/>
  <c r="F247" i="9"/>
  <c r="E247" i="9"/>
  <c r="B247" i="9" s="1"/>
  <c r="M246" i="9"/>
  <c r="L246" i="9"/>
  <c r="F246" i="9"/>
  <c r="E246" i="9"/>
  <c r="B246" i="9" s="1"/>
  <c r="M245" i="9"/>
  <c r="L245" i="9"/>
  <c r="F245" i="9" s="1"/>
  <c r="B245" i="9" s="1"/>
  <c r="E245" i="9"/>
  <c r="M244" i="9"/>
  <c r="L244" i="9"/>
  <c r="E244" i="9"/>
  <c r="M243" i="9"/>
  <c r="L243" i="9"/>
  <c r="F243" i="9"/>
  <c r="E243" i="9"/>
  <c r="M242" i="9"/>
  <c r="L242" i="9"/>
  <c r="F242" i="9"/>
  <c r="E242" i="9"/>
  <c r="M241" i="9"/>
  <c r="L241" i="9"/>
  <c r="F241" i="9" s="1"/>
  <c r="B241" i="9" s="1"/>
  <c r="E241" i="9"/>
  <c r="M240" i="9"/>
  <c r="L240" i="9"/>
  <c r="E240" i="9"/>
  <c r="M239" i="9"/>
  <c r="F239" i="9" s="1"/>
  <c r="L239" i="9"/>
  <c r="E239" i="9"/>
  <c r="M238" i="9"/>
  <c r="F238" i="9" s="1"/>
  <c r="L238" i="9"/>
  <c r="E238" i="9"/>
  <c r="M237" i="9"/>
  <c r="L237" i="9"/>
  <c r="E237" i="9"/>
  <c r="M236" i="9"/>
  <c r="L236" i="9"/>
  <c r="E236" i="9"/>
  <c r="M235" i="9"/>
  <c r="F235" i="9" s="1"/>
  <c r="L235" i="9"/>
  <c r="E235" i="9"/>
  <c r="M234" i="9"/>
  <c r="L234" i="9"/>
  <c r="F234" i="9"/>
  <c r="E234" i="9"/>
  <c r="M233" i="9"/>
  <c r="L233" i="9"/>
  <c r="F233" i="9" s="1"/>
  <c r="B233" i="9" s="1"/>
  <c r="E233" i="9"/>
  <c r="M232" i="9"/>
  <c r="L232" i="9"/>
  <c r="E232" i="9"/>
  <c r="M231" i="9"/>
  <c r="F231" i="9" s="1"/>
  <c r="L231" i="9"/>
  <c r="E231" i="9"/>
  <c r="B231" i="9" s="1"/>
  <c r="M230" i="9"/>
  <c r="L230" i="9"/>
  <c r="F230" i="9"/>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B170" i="9" s="1"/>
  <c r="F170" i="9"/>
  <c r="H169" i="9"/>
  <c r="G169" i="9"/>
  <c r="E169" i="9" s="1"/>
  <c r="B169" i="9" s="1"/>
  <c r="F169" i="9"/>
  <c r="H168" i="9"/>
  <c r="E168" i="9" s="1"/>
  <c r="B168" i="9" s="1"/>
  <c r="G168" i="9"/>
  <c r="F168" i="9"/>
  <c r="H167" i="9"/>
  <c r="G167" i="9"/>
  <c r="F167" i="9"/>
  <c r="E167" i="9"/>
  <c r="B167" i="9" s="1"/>
  <c r="H166" i="9"/>
  <c r="G166" i="9"/>
  <c r="E166" i="9" s="1"/>
  <c r="B166" i="9" s="1"/>
  <c r="F166" i="9"/>
  <c r="H165" i="9"/>
  <c r="G165" i="9"/>
  <c r="E165" i="9" s="1"/>
  <c r="B165" i="9" s="1"/>
  <c r="F165" i="9"/>
  <c r="H164" i="9"/>
  <c r="E164" i="9" s="1"/>
  <c r="B164" i="9" s="1"/>
  <c r="G164" i="9"/>
  <c r="F164" i="9"/>
  <c r="H163" i="9"/>
  <c r="G163" i="9"/>
  <c r="F163" i="9"/>
  <c r="E163" i="9"/>
  <c r="B163" i="9" s="1"/>
  <c r="H162" i="9"/>
  <c r="G162" i="9"/>
  <c r="E162" i="9" s="1"/>
  <c r="B162" i="9" s="1"/>
  <c r="F162" i="9"/>
  <c r="H161" i="9"/>
  <c r="G161" i="9"/>
  <c r="E161" i="9" s="1"/>
  <c r="B161" i="9" s="1"/>
  <c r="F161" i="9"/>
  <c r="H160" i="9"/>
  <c r="E160" i="9" s="1"/>
  <c r="B160" i="9" s="1"/>
  <c r="G160" i="9"/>
  <c r="F160" i="9"/>
  <c r="H159" i="9"/>
  <c r="G159" i="9"/>
  <c r="F159" i="9"/>
  <c r="E159" i="9"/>
  <c r="B159" i="9" s="1"/>
  <c r="H158" i="9"/>
  <c r="G158" i="9"/>
  <c r="E158" i="9" s="1"/>
  <c r="B158" i="9" s="1"/>
  <c r="F158" i="9"/>
  <c r="H157" i="9"/>
  <c r="G157" i="9"/>
  <c r="E157" i="9" s="1"/>
  <c r="B157" i="9" s="1"/>
  <c r="F157"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G144" i="9"/>
  <c r="F144" i="9"/>
  <c r="E144" i="9"/>
  <c r="B144" i="9" s="1"/>
  <c r="H143" i="9"/>
  <c r="G143" i="9"/>
  <c r="F143" i="9"/>
  <c r="E143" i="9"/>
  <c r="B143" i="9" s="1"/>
  <c r="H142" i="9"/>
  <c r="G142" i="9"/>
  <c r="E142" i="9" s="1"/>
  <c r="B142" i="9" s="1"/>
  <c r="F142" i="9"/>
  <c r="H141" i="9"/>
  <c r="G141" i="9"/>
  <c r="E141" i="9" s="1"/>
  <c r="B141" i="9" s="1"/>
  <c r="F141" i="9"/>
  <c r="H140" i="9"/>
  <c r="G140" i="9"/>
  <c r="F140" i="9"/>
  <c r="E140" i="9"/>
  <c r="B140" i="9" s="1"/>
  <c r="H139" i="9"/>
  <c r="G139" i="9"/>
  <c r="F139" i="9"/>
  <c r="E139" i="9"/>
  <c r="B139" i="9" s="1"/>
  <c r="H138" i="9"/>
  <c r="G138" i="9"/>
  <c r="E138" i="9" s="1"/>
  <c r="B138" i="9" s="1"/>
  <c r="F138" i="9"/>
  <c r="H137" i="9"/>
  <c r="G137" i="9"/>
  <c r="E137" i="9" s="1"/>
  <c r="B137" i="9" s="1"/>
  <c r="F137" i="9"/>
  <c r="H136" i="9"/>
  <c r="G136" i="9"/>
  <c r="F136" i="9"/>
  <c r="E136" i="9"/>
  <c r="B136" i="9" s="1"/>
  <c r="H135" i="9"/>
  <c r="G135" i="9"/>
  <c r="F135" i="9"/>
  <c r="E135" i="9"/>
  <c r="B135" i="9" s="1"/>
  <c r="H134" i="9"/>
  <c r="G134" i="9"/>
  <c r="E134" i="9" s="1"/>
  <c r="B134" i="9" s="1"/>
  <c r="F134" i="9"/>
  <c r="H133" i="9"/>
  <c r="G133" i="9"/>
  <c r="E133" i="9" s="1"/>
  <c r="B133" i="9" s="1"/>
  <c r="F133" i="9"/>
  <c r="H132" i="9"/>
  <c r="G132" i="9"/>
  <c r="F132" i="9"/>
  <c r="E132" i="9"/>
  <c r="B132" i="9" s="1"/>
  <c r="H131" i="9"/>
  <c r="G131" i="9"/>
  <c r="F131" i="9"/>
  <c r="E131" i="9"/>
  <c r="B131" i="9" s="1"/>
  <c r="H130" i="9"/>
  <c r="G130" i="9"/>
  <c r="E130" i="9" s="1"/>
  <c r="B130" i="9" s="1"/>
  <c r="F130" i="9"/>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G124" i="9"/>
  <c r="F124" i="9"/>
  <c r="E124" i="9"/>
  <c r="B124" i="9" s="1"/>
  <c r="H123" i="9"/>
  <c r="E123" i="9" s="1"/>
  <c r="B123" i="9" s="1"/>
  <c r="G123" i="9"/>
  <c r="F123" i="9"/>
  <c r="H122" i="9"/>
  <c r="G122" i="9"/>
  <c r="E122" i="9" s="1"/>
  <c r="B122" i="9" s="1"/>
  <c r="F122" i="9"/>
  <c r="H121" i="9"/>
  <c r="G121" i="9"/>
  <c r="E121" i="9" s="1"/>
  <c r="B121" i="9" s="1"/>
  <c r="F121" i="9"/>
  <c r="H120" i="9"/>
  <c r="G120" i="9"/>
  <c r="F120" i="9"/>
  <c r="E120" i="9"/>
  <c r="B120" i="9" s="1"/>
  <c r="H119" i="9"/>
  <c r="E119" i="9" s="1"/>
  <c r="B119" i="9" s="1"/>
  <c r="G119" i="9"/>
  <c r="F119" i="9"/>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E109" i="9" s="1"/>
  <c r="B109" i="9" s="1"/>
  <c r="G109" i="9"/>
  <c r="F109" i="9"/>
  <c r="H108" i="9"/>
  <c r="G108" i="9"/>
  <c r="F108" i="9"/>
  <c r="E108" i="9"/>
  <c r="B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G96" i="9"/>
  <c r="E96" i="9" s="1"/>
  <c r="B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B90" i="9" s="1"/>
  <c r="G90" i="9"/>
  <c r="F90" i="9"/>
  <c r="H89" i="9"/>
  <c r="E89" i="9" s="1"/>
  <c r="B89" i="9" s="1"/>
  <c r="G89" i="9"/>
  <c r="F89" i="9"/>
  <c r="H88" i="9"/>
  <c r="E88" i="9" s="1"/>
  <c r="B88" i="9" s="1"/>
  <c r="G88" i="9"/>
  <c r="F88" i="9"/>
  <c r="H87" i="9"/>
  <c r="G87" i="9"/>
  <c r="E87" i="9" s="1"/>
  <c r="B87" i="9" s="1"/>
  <c r="F87" i="9"/>
  <c r="H86" i="9"/>
  <c r="G86" i="9"/>
  <c r="E86" i="9" s="1"/>
  <c r="B86" i="9" s="1"/>
  <c r="F86" i="9"/>
  <c r="H85" i="9"/>
  <c r="G85" i="9"/>
  <c r="E85" i="9" s="1"/>
  <c r="B85" i="9" s="1"/>
  <c r="F85" i="9"/>
  <c r="H84" i="9"/>
  <c r="E84" i="9" s="1"/>
  <c r="B84" i="9" s="1"/>
  <c r="G84" i="9"/>
  <c r="F84" i="9"/>
  <c r="H83" i="9"/>
  <c r="G83" i="9"/>
  <c r="F83" i="9"/>
  <c r="E83" i="9"/>
  <c r="B83" i="9" s="1"/>
  <c r="H82" i="9"/>
  <c r="G82" i="9"/>
  <c r="F82" i="9"/>
  <c r="H81" i="9"/>
  <c r="G81" i="9"/>
  <c r="F81" i="9"/>
  <c r="H80" i="9"/>
  <c r="E80" i="9" s="1"/>
  <c r="B80" i="9" s="1"/>
  <c r="G80" i="9"/>
  <c r="F80" i="9"/>
  <c r="H79" i="9"/>
  <c r="G79" i="9"/>
  <c r="F79" i="9"/>
  <c r="E79" i="9"/>
  <c r="B79" i="9"/>
  <c r="H78" i="9"/>
  <c r="G78" i="9"/>
  <c r="F78" i="9"/>
  <c r="E78" i="9"/>
  <c r="B78" i="9" s="1"/>
  <c r="H77" i="9"/>
  <c r="E77" i="9" s="1"/>
  <c r="B77" i="9" s="1"/>
  <c r="G77" i="9"/>
  <c r="F77" i="9"/>
  <c r="H76" i="9"/>
  <c r="G76" i="9"/>
  <c r="E76" i="9" s="1"/>
  <c r="B76" i="9" s="1"/>
  <c r="F76" i="9"/>
  <c r="H75" i="9"/>
  <c r="G75" i="9"/>
  <c r="E75" i="9" s="1"/>
  <c r="B75" i="9" s="1"/>
  <c r="F75" i="9"/>
  <c r="H74" i="9"/>
  <c r="E74" i="9" s="1"/>
  <c r="B74" i="9" s="1"/>
  <c r="G74" i="9"/>
  <c r="F74" i="9"/>
  <c r="H73" i="9"/>
  <c r="E73" i="9" s="1"/>
  <c r="B73" i="9" s="1"/>
  <c r="G73" i="9"/>
  <c r="F73" i="9"/>
  <c r="H72" i="9"/>
  <c r="G72" i="9"/>
  <c r="E72" i="9" s="1"/>
  <c r="B72" i="9" s="1"/>
  <c r="F72" i="9"/>
  <c r="H71" i="9"/>
  <c r="G71" i="9"/>
  <c r="E71" i="9" s="1"/>
  <c r="B71" i="9" s="1"/>
  <c r="F71" i="9"/>
  <c r="H70" i="9"/>
  <c r="G70" i="9"/>
  <c r="F70" i="9"/>
  <c r="E70" i="9"/>
  <c r="B70" i="9" s="1"/>
  <c r="H69" i="9"/>
  <c r="E69" i="9" s="1"/>
  <c r="B69" i="9" s="1"/>
  <c r="G69" i="9"/>
  <c r="F69" i="9"/>
  <c r="H68" i="9"/>
  <c r="G68" i="9"/>
  <c r="E68" i="9" s="1"/>
  <c r="B68" i="9" s="1"/>
  <c r="F68" i="9"/>
  <c r="H67" i="9"/>
  <c r="G67" i="9"/>
  <c r="E67" i="9" s="1"/>
  <c r="B67" i="9" s="1"/>
  <c r="F67" i="9"/>
  <c r="H66" i="9"/>
  <c r="G66" i="9"/>
  <c r="F66" i="9"/>
  <c r="E66" i="9"/>
  <c r="B66" i="9"/>
  <c r="H65" i="9"/>
  <c r="E65" i="9" s="1"/>
  <c r="B65" i="9" s="1"/>
  <c r="G65" i="9"/>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F57" i="9"/>
  <c r="H56" i="9"/>
  <c r="E56" i="9" s="1"/>
  <c r="B56" i="9" s="1"/>
  <c r="G56" i="9"/>
  <c r="F56" i="9"/>
  <c r="H55" i="9"/>
  <c r="G55" i="9"/>
  <c r="F55" i="9"/>
  <c r="E55" i="9"/>
  <c r="B55" i="9" s="1"/>
  <c r="H54" i="9"/>
  <c r="G54" i="9"/>
  <c r="E54" i="9" s="1"/>
  <c r="B54" i="9" s="1"/>
  <c r="F54" i="9"/>
  <c r="H53" i="9"/>
  <c r="G53" i="9"/>
  <c r="E53" i="9" s="1"/>
  <c r="B53" i="9" s="1"/>
  <c r="F53" i="9"/>
  <c r="H52" i="9"/>
  <c r="E52" i="9" s="1"/>
  <c r="B52" i="9" s="1"/>
  <c r="G52" i="9"/>
  <c r="F52" i="9"/>
  <c r="H51" i="9"/>
  <c r="G51" i="9"/>
  <c r="F51" i="9"/>
  <c r="H50" i="9"/>
  <c r="G50" i="9"/>
  <c r="F50" i="9"/>
  <c r="H49" i="9"/>
  <c r="G49" i="9"/>
  <c r="F49" i="9"/>
  <c r="H48" i="9"/>
  <c r="E48" i="9" s="1"/>
  <c r="B48" i="9" s="1"/>
  <c r="G48" i="9"/>
  <c r="F48" i="9"/>
  <c r="H47" i="9"/>
  <c r="G47" i="9"/>
  <c r="F47" i="9"/>
  <c r="E47" i="9"/>
  <c r="B47" i="9" s="1"/>
  <c r="H46" i="9"/>
  <c r="G46" i="9"/>
  <c r="F46" i="9"/>
  <c r="H45" i="9"/>
  <c r="G45" i="9"/>
  <c r="E45" i="9" s="1"/>
  <c r="B45" i="9" s="1"/>
  <c r="F45" i="9"/>
  <c r="H44" i="9"/>
  <c r="E44" i="9" s="1"/>
  <c r="B44" i="9" s="1"/>
  <c r="G44" i="9"/>
  <c r="F44" i="9"/>
  <c r="H43" i="9"/>
  <c r="G43" i="9"/>
  <c r="F43" i="9"/>
  <c r="E43" i="9"/>
  <c r="B43" i="9" s="1"/>
  <c r="H42" i="9"/>
  <c r="G42" i="9"/>
  <c r="E42" i="9" s="1"/>
  <c r="B42" i="9" s="1"/>
  <c r="F42" i="9"/>
  <c r="H41" i="9"/>
  <c r="G41" i="9"/>
  <c r="E41" i="9" s="1"/>
  <c r="B41" i="9" s="1"/>
  <c r="F41" i="9"/>
  <c r="H40" i="9"/>
  <c r="E40" i="9" s="1"/>
  <c r="B40" i="9" s="1"/>
  <c r="G40" i="9"/>
  <c r="F40" i="9"/>
  <c r="H39" i="9"/>
  <c r="G39" i="9"/>
  <c r="F39" i="9"/>
  <c r="E39" i="9"/>
  <c r="B39" i="9" s="1"/>
  <c r="H38" i="9"/>
  <c r="G38" i="9"/>
  <c r="E38" i="9" s="1"/>
  <c r="B38" i="9" s="1"/>
  <c r="F38" i="9"/>
  <c r="H37" i="9"/>
  <c r="G37" i="9"/>
  <c r="E37" i="9" s="1"/>
  <c r="B37" i="9" s="1"/>
  <c r="F37" i="9"/>
  <c r="H36" i="9"/>
  <c r="E36" i="9" s="1"/>
  <c r="B36" i="9" s="1"/>
  <c r="G36" i="9"/>
  <c r="F36" i="9"/>
  <c r="H35" i="9"/>
  <c r="E35" i="9" s="1"/>
  <c r="B35" i="9" s="1"/>
  <c r="G35" i="9"/>
  <c r="F35" i="9"/>
  <c r="H34" i="9"/>
  <c r="G34" i="9"/>
  <c r="F34" i="9"/>
  <c r="H33" i="9"/>
  <c r="G33" i="9"/>
  <c r="E33" i="9" s="1"/>
  <c r="B33" i="9" s="1"/>
  <c r="F33" i="9"/>
  <c r="H32" i="9"/>
  <c r="E32" i="9" s="1"/>
  <c r="B32" i="9" s="1"/>
  <c r="G32" i="9"/>
  <c r="F32" i="9"/>
  <c r="H31" i="9"/>
  <c r="G31" i="9"/>
  <c r="F31" i="9"/>
  <c r="H30" i="9"/>
  <c r="G30" i="9"/>
  <c r="E30" i="9" s="1"/>
  <c r="B30" i="9" s="1"/>
  <c r="F30" i="9"/>
  <c r="H29" i="9"/>
  <c r="G29" i="9"/>
  <c r="E29" i="9" s="1"/>
  <c r="B29" i="9" s="1"/>
  <c r="F29" i="9"/>
  <c r="H28" i="9"/>
  <c r="E28" i="9" s="1"/>
  <c r="B28" i="9" s="1"/>
  <c r="G28" i="9"/>
  <c r="F28" i="9"/>
  <c r="H27" i="9"/>
  <c r="G27" i="9"/>
  <c r="F27" i="9"/>
  <c r="E27" i="9"/>
  <c r="B27" i="9" s="1"/>
  <c r="H26" i="9"/>
  <c r="G26" i="9"/>
  <c r="F26" i="9"/>
  <c r="H25" i="9"/>
  <c r="G25" i="9"/>
  <c r="E25" i="9" s="1"/>
  <c r="B25" i="9" s="1"/>
  <c r="F25" i="9"/>
  <c r="F24" i="9"/>
  <c r="F4" i="9"/>
  <c r="O3" i="9"/>
  <c r="G296" i="9" s="1"/>
  <c r="E296" i="9" s="1"/>
  <c r="B296" i="9" s="1"/>
  <c r="I3" i="9"/>
  <c r="H3" i="9"/>
  <c r="G3" i="9"/>
  <c r="D104" i="8"/>
  <c r="D97" i="8"/>
  <c r="D92" i="8"/>
  <c r="D87" i="8"/>
  <c r="D82" i="8"/>
  <c r="D77" i="8"/>
  <c r="D72" i="8"/>
  <c r="D67" i="8"/>
  <c r="D62" i="8"/>
  <c r="D57" i="8"/>
  <c r="D51" i="8" s="1"/>
  <c r="D45" i="8" s="1"/>
  <c r="D52" i="8"/>
  <c r="D46" i="8"/>
  <c r="D37" i="8"/>
  <c r="D25" i="8" s="1"/>
  <c r="D27" i="8"/>
  <c r="D18" i="8"/>
  <c r="D8" i="8"/>
  <c r="D6" i="8" s="1"/>
  <c r="E44" i="7"/>
  <c r="D44" i="7"/>
  <c r="E39" i="7"/>
  <c r="E38" i="7" s="1"/>
  <c r="D39" i="7"/>
  <c r="D38" i="7" s="1"/>
  <c r="E30" i="7"/>
  <c r="D30" i="7"/>
  <c r="E23" i="7"/>
  <c r="D23" i="7"/>
  <c r="E22" i="7"/>
  <c r="D22" i="7"/>
  <c r="E14" i="7"/>
  <c r="D14" i="7"/>
  <c r="E7" i="7"/>
  <c r="E6" i="7" s="1"/>
  <c r="E5" i="7" s="1"/>
  <c r="D7" i="7"/>
  <c r="D6" i="7" s="1"/>
  <c r="D5" i="7" s="1"/>
  <c r="G345" i="9" s="1"/>
  <c r="E345" i="9"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F290" i="5"/>
  <c r="E290" i="5"/>
  <c r="D290" i="5"/>
  <c r="F289" i="5"/>
  <c r="F288" i="5"/>
  <c r="F287" i="5"/>
  <c r="F286" i="5"/>
  <c r="F285" i="5"/>
  <c r="F284" i="5"/>
  <c r="F283" i="5"/>
  <c r="F282" i="5"/>
  <c r="F281" i="5"/>
  <c r="F280" i="5"/>
  <c r="F279" i="5"/>
  <c r="F278" i="5"/>
  <c r="F277" i="5"/>
  <c r="F276" i="5"/>
  <c r="E276" i="5"/>
  <c r="D276" i="5"/>
  <c r="D273" i="5" s="1"/>
  <c r="F275" i="5"/>
  <c r="F274" i="5"/>
  <c r="F273"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F251" i="5"/>
  <c r="E251" i="5"/>
  <c r="D251" i="5"/>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E202" i="5" s="1"/>
  <c r="H337" i="9" s="1"/>
  <c r="D203" i="5"/>
  <c r="F203" i="5" s="1"/>
  <c r="F202" i="5"/>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7" i="5" s="1"/>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E629" i="4" s="1"/>
  <c r="D636" i="4"/>
  <c r="F635" i="4"/>
  <c r="F634" i="4"/>
  <c r="F633" i="4"/>
  <c r="E633" i="4"/>
  <c r="D633" i="4"/>
  <c r="F632" i="4"/>
  <c r="F631"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8" i="4"/>
  <c r="D597" i="4"/>
  <c r="F597" i="4" s="1"/>
  <c r="F596" i="4"/>
  <c r="F595" i="4"/>
  <c r="E594" i="4"/>
  <c r="E584" i="4" s="1"/>
  <c r="D594" i="4"/>
  <c r="D584" i="4" s="1"/>
  <c r="F584" i="4" s="1"/>
  <c r="F593" i="4"/>
  <c r="F592" i="4"/>
  <c r="F591" i="4"/>
  <c r="E591" i="4"/>
  <c r="D591" i="4"/>
  <c r="F590" i="4"/>
  <c r="F589" i="4"/>
  <c r="E589" i="4"/>
  <c r="D589" i="4"/>
  <c r="F588" i="4"/>
  <c r="F587" i="4"/>
  <c r="F586" i="4"/>
  <c r="E585" i="4"/>
  <c r="D585" i="4"/>
  <c r="F585" i="4" s="1"/>
  <c r="F583" i="4"/>
  <c r="F582" i="4"/>
  <c r="F581" i="4"/>
  <c r="E581" i="4"/>
  <c r="D581" i="4"/>
  <c r="F580" i="4"/>
  <c r="F579" i="4"/>
  <c r="E578" i="4"/>
  <c r="D578" i="4"/>
  <c r="F577" i="4"/>
  <c r="F576" i="4"/>
  <c r="E575" i="4"/>
  <c r="D575" i="4"/>
  <c r="F575" i="4" s="1"/>
  <c r="F574" i="4"/>
  <c r="F573" i="4"/>
  <c r="F572" i="4"/>
  <c r="E572" i="4"/>
  <c r="D572" i="4"/>
  <c r="E571" i="4"/>
  <c r="E535"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E522" i="4" s="1"/>
  <c r="D523" i="4"/>
  <c r="F523" i="4" s="1"/>
  <c r="D522" i="4"/>
  <c r="F522" i="4" s="1"/>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E479" i="4" s="1"/>
  <c r="D485" i="4"/>
  <c r="F485" i="4" s="1"/>
  <c r="F484" i="4"/>
  <c r="F483" i="4"/>
  <c r="F482" i="4"/>
  <c r="F481" i="4"/>
  <c r="E480" i="4"/>
  <c r="D480" i="4"/>
  <c r="F478" i="4"/>
  <c r="F477" i="4"/>
  <c r="E476" i="4"/>
  <c r="D476" i="4"/>
  <c r="F476" i="4" s="1"/>
  <c r="F475" i="4"/>
  <c r="F474" i="4"/>
  <c r="E473" i="4"/>
  <c r="E466" i="4" s="1"/>
  <c r="D473" i="4"/>
  <c r="D466" i="4" s="1"/>
  <c r="F466"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E431" i="4" s="1"/>
  <c r="D437" i="4"/>
  <c r="F437" i="4" s="1"/>
  <c r="F436" i="4"/>
  <c r="F435" i="4"/>
  <c r="F434" i="4"/>
  <c r="F433" i="4"/>
  <c r="E432" i="4"/>
  <c r="D432" i="4"/>
  <c r="E428" i="4"/>
  <c r="D428" i="4"/>
  <c r="E427" i="4"/>
  <c r="D422" i="1" s="1"/>
  <c r="D427" i="4"/>
  <c r="E426" i="4"/>
  <c r="D426" i="4"/>
  <c r="F421" i="4"/>
  <c r="F420" i="4"/>
  <c r="F419" i="4"/>
  <c r="F416" i="4"/>
  <c r="F415" i="4"/>
  <c r="F414" i="4"/>
  <c r="F413" i="4"/>
  <c r="F412" i="4"/>
  <c r="E412" i="4"/>
  <c r="D412" i="4"/>
  <c r="F411" i="4"/>
  <c r="F410" i="4"/>
  <c r="E410" i="4"/>
  <c r="D410" i="4"/>
  <c r="F409" i="4"/>
  <c r="F408" i="4"/>
  <c r="E407" i="4"/>
  <c r="D407" i="4"/>
  <c r="E406" i="4"/>
  <c r="F405" i="4"/>
  <c r="F404" i="4"/>
  <c r="F403" i="4"/>
  <c r="F402" i="4"/>
  <c r="F401" i="4"/>
  <c r="E401" i="4"/>
  <c r="D401" i="4"/>
  <c r="F400" i="4"/>
  <c r="F399" i="4"/>
  <c r="F398" i="4"/>
  <c r="E398" i="4"/>
  <c r="D398" i="4"/>
  <c r="F397" i="4"/>
  <c r="F396" i="4"/>
  <c r="F395" i="4"/>
  <c r="F394" i="4"/>
  <c r="E393" i="4"/>
  <c r="F393" i="4" s="1"/>
  <c r="D393" i="4"/>
  <c r="F392" i="4"/>
  <c r="F391" i="4"/>
  <c r="F390" i="4"/>
  <c r="F389" i="4"/>
  <c r="E388" i="4"/>
  <c r="D388" i="4"/>
  <c r="F388" i="4" s="1"/>
  <c r="F387" i="4"/>
  <c r="F386" i="4"/>
  <c r="F385" i="4"/>
  <c r="F384" i="4"/>
  <c r="F383" i="4"/>
  <c r="F382" i="4"/>
  <c r="F381" i="4"/>
  <c r="F380" i="4"/>
  <c r="E379" i="4"/>
  <c r="D374" i="1" s="1"/>
  <c r="G374" i="1" s="1"/>
  <c r="D379" i="4"/>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F358" i="4"/>
  <c r="E358" i="4"/>
  <c r="D358" i="4"/>
  <c r="F357" i="4"/>
  <c r="F356" i="4"/>
  <c r="E355" i="4"/>
  <c r="D355" i="4"/>
  <c r="E354" i="4"/>
  <c r="F353" i="4"/>
  <c r="F352" i="4"/>
  <c r="F351" i="4"/>
  <c r="F350" i="4"/>
  <c r="F349" i="4"/>
  <c r="E349" i="4"/>
  <c r="D349" i="4"/>
  <c r="F348" i="4"/>
  <c r="F347" i="4"/>
  <c r="F346" i="4"/>
  <c r="E346" i="4"/>
  <c r="D346" i="4"/>
  <c r="F345" i="4"/>
  <c r="F344" i="4"/>
  <c r="F343" i="4"/>
  <c r="F342" i="4"/>
  <c r="F341" i="4"/>
  <c r="E341" i="4"/>
  <c r="D341" i="4"/>
  <c r="F340" i="4"/>
  <c r="F339" i="4"/>
  <c r="F338" i="4"/>
  <c r="F337" i="4"/>
  <c r="E336" i="4"/>
  <c r="E321" i="4" s="1"/>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14" i="4"/>
  <c r="F313" i="4"/>
  <c r="F312" i="4"/>
  <c r="F311" i="4"/>
  <c r="E310" i="4"/>
  <c r="E309" i="4" s="1"/>
  <c r="E308" i="4" s="1"/>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D273" i="4"/>
  <c r="F272" i="4"/>
  <c r="F271" i="4"/>
  <c r="F270" i="4"/>
  <c r="E269" i="4"/>
  <c r="F269" i="4"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E230" i="4" s="1"/>
  <c r="D231" i="4"/>
  <c r="F231" i="4" s="1"/>
  <c r="F229" i="4"/>
  <c r="F228" i="4"/>
  <c r="F227" i="4"/>
  <c r="F226" i="4"/>
  <c r="F225" i="4"/>
  <c r="E225" i="4"/>
  <c r="D225" i="4"/>
  <c r="F224" i="4"/>
  <c r="F223" i="4"/>
  <c r="E222" i="4"/>
  <c r="D222" i="4"/>
  <c r="E221" i="4"/>
  <c r="F220" i="4"/>
  <c r="F219" i="4"/>
  <c r="F218" i="4"/>
  <c r="F217" i="4"/>
  <c r="F216" i="4"/>
  <c r="E216" i="4"/>
  <c r="D216" i="4"/>
  <c r="F215" i="4"/>
  <c r="F214" i="4"/>
  <c r="F213" i="4"/>
  <c r="F212" i="4"/>
  <c r="F211" i="4"/>
  <c r="F210" i="4"/>
  <c r="F209" i="4"/>
  <c r="E208" i="4"/>
  <c r="D208" i="4"/>
  <c r="F207" i="4"/>
  <c r="F206" i="4"/>
  <c r="F205" i="4"/>
  <c r="F204" i="4"/>
  <c r="F203" i="4"/>
  <c r="E203" i="4"/>
  <c r="D203" i="4"/>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F141" i="4" s="1"/>
  <c r="D140" i="4"/>
  <c r="F140" i="4" s="1"/>
  <c r="F139" i="4"/>
  <c r="F138" i="4"/>
  <c r="F137" i="4"/>
  <c r="F136" i="4"/>
  <c r="E135" i="4"/>
  <c r="D131" i="1" s="1"/>
  <c r="D135" i="4"/>
  <c r="D134" i="4"/>
  <c r="F133" i="4"/>
  <c r="F132" i="4"/>
  <c r="F131" i="4"/>
  <c r="F130" i="4"/>
  <c r="E129" i="4"/>
  <c r="D125" i="1" s="1"/>
  <c r="H125" i="1" s="1"/>
  <c r="D129" i="4"/>
  <c r="F128" i="4"/>
  <c r="F127" i="4"/>
  <c r="E126" i="4"/>
  <c r="D126"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F48" i="4"/>
  <c r="F47" i="4"/>
  <c r="F46" i="4"/>
  <c r="F45" i="4"/>
  <c r="E44" i="4"/>
  <c r="D44" i="4"/>
  <c r="D43" i="4" s="1"/>
  <c r="F43" i="4" s="1"/>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G28" i="3"/>
  <c r="B28" i="3"/>
  <c r="I27" i="3"/>
  <c r="H27" i="3"/>
  <c r="G27" i="3"/>
  <c r="B27" i="3"/>
  <c r="I25" i="3"/>
  <c r="G25" i="3"/>
  <c r="B25" i="3"/>
  <c r="G24" i="3"/>
  <c r="B24" i="3"/>
  <c r="G23" i="3"/>
  <c r="B23" i="3"/>
  <c r="I22" i="3"/>
  <c r="G22" i="3"/>
  <c r="B22" i="3"/>
  <c r="G20" i="3"/>
  <c r="B20" i="3"/>
  <c r="G19" i="3"/>
  <c r="B19" i="3"/>
  <c r="G18" i="3"/>
  <c r="B18" i="3"/>
  <c r="G17" i="3"/>
  <c r="B17" i="3"/>
  <c r="H10" i="3" a="1"/>
  <c r="H10" i="3" s="1"/>
  <c r="L3" i="9" s="1"/>
  <c r="H1685" i="1"/>
  <c r="G1685" i="1"/>
  <c r="C1685" i="1"/>
  <c r="H1684" i="1"/>
  <c r="G1684" i="1"/>
  <c r="C1684" i="1"/>
  <c r="C1683" i="1"/>
  <c r="C1682" i="1"/>
  <c r="H1682" i="1" s="1"/>
  <c r="H1681" i="1"/>
  <c r="G1681" i="1"/>
  <c r="C1681" i="1"/>
  <c r="H1680" i="1"/>
  <c r="G1680" i="1"/>
  <c r="C1680" i="1"/>
  <c r="C1679" i="1"/>
  <c r="C1678" i="1"/>
  <c r="H1678" i="1" s="1"/>
  <c r="H1677" i="1"/>
  <c r="G1677" i="1"/>
  <c r="C1677" i="1"/>
  <c r="H1676" i="1"/>
  <c r="G1676" i="1"/>
  <c r="C1676" i="1"/>
  <c r="C1675" i="1"/>
  <c r="C1674" i="1"/>
  <c r="H1674" i="1" s="1"/>
  <c r="H1673" i="1"/>
  <c r="G1673" i="1"/>
  <c r="C1673" i="1"/>
  <c r="H1672" i="1"/>
  <c r="G1672" i="1"/>
  <c r="C1672" i="1"/>
  <c r="C1671" i="1"/>
  <c r="C1670" i="1"/>
  <c r="H1670" i="1" s="1"/>
  <c r="H1669" i="1"/>
  <c r="G1669" i="1"/>
  <c r="C1669" i="1"/>
  <c r="H1668" i="1"/>
  <c r="G1668" i="1"/>
  <c r="C1668" i="1"/>
  <c r="C1667" i="1"/>
  <c r="C1666" i="1"/>
  <c r="H1666" i="1" s="1"/>
  <c r="H1665" i="1"/>
  <c r="G1665" i="1"/>
  <c r="C1665" i="1"/>
  <c r="H1664" i="1"/>
  <c r="G1664" i="1"/>
  <c r="C1664" i="1"/>
  <c r="C1663" i="1"/>
  <c r="C1662" i="1"/>
  <c r="H1662" i="1" s="1"/>
  <c r="H1661" i="1"/>
  <c r="G1661" i="1"/>
  <c r="C1661" i="1"/>
  <c r="H1660" i="1"/>
  <c r="G1660" i="1"/>
  <c r="C1660" i="1"/>
  <c r="C1659" i="1"/>
  <c r="C1658" i="1"/>
  <c r="H1658" i="1" s="1"/>
  <c r="H1657" i="1"/>
  <c r="G1657" i="1"/>
  <c r="C1657" i="1"/>
  <c r="H1656" i="1"/>
  <c r="G1656" i="1"/>
  <c r="C1656" i="1"/>
  <c r="C1655" i="1"/>
  <c r="C1654" i="1"/>
  <c r="H1654" i="1" s="1"/>
  <c r="H1653" i="1"/>
  <c r="G1653" i="1"/>
  <c r="C1653" i="1"/>
  <c r="H1652" i="1"/>
  <c r="G1652" i="1"/>
  <c r="C1652" i="1"/>
  <c r="C1651" i="1"/>
  <c r="H1651" i="1" s="1"/>
  <c r="C1650" i="1"/>
  <c r="H1649" i="1"/>
  <c r="G1649" i="1"/>
  <c r="C1649" i="1"/>
  <c r="H1648" i="1"/>
  <c r="G1648" i="1"/>
  <c r="C1648" i="1"/>
  <c r="C1647" i="1"/>
  <c r="H1647" i="1" s="1"/>
  <c r="C1646" i="1"/>
  <c r="H1645" i="1"/>
  <c r="G1645" i="1"/>
  <c r="C1645" i="1"/>
  <c r="H1644" i="1"/>
  <c r="G1644" i="1"/>
  <c r="C1644" i="1"/>
  <c r="G1643" i="1"/>
  <c r="C1643" i="1"/>
  <c r="H1643" i="1" s="1"/>
  <c r="C1642" i="1"/>
  <c r="H1641" i="1"/>
  <c r="G1641" i="1"/>
  <c r="C1641" i="1"/>
  <c r="H1640" i="1"/>
  <c r="G1640" i="1"/>
  <c r="C1640" i="1"/>
  <c r="C1639" i="1"/>
  <c r="H1639" i="1" s="1"/>
  <c r="C1638" i="1"/>
  <c r="H1637" i="1"/>
  <c r="G1637" i="1"/>
  <c r="C1637" i="1"/>
  <c r="H1636" i="1"/>
  <c r="G1636" i="1"/>
  <c r="C1636" i="1"/>
  <c r="C1635" i="1"/>
  <c r="H1635" i="1" s="1"/>
  <c r="C1634" i="1"/>
  <c r="H1633" i="1"/>
  <c r="G1633" i="1"/>
  <c r="C1633" i="1"/>
  <c r="H1632" i="1"/>
  <c r="G1632" i="1"/>
  <c r="C1632" i="1"/>
  <c r="C1631" i="1"/>
  <c r="H1631" i="1" s="1"/>
  <c r="C1630" i="1"/>
  <c r="H1629" i="1"/>
  <c r="G1629" i="1"/>
  <c r="C1629" i="1"/>
  <c r="H1628" i="1"/>
  <c r="G1628" i="1"/>
  <c r="C1628" i="1"/>
  <c r="G1627" i="1"/>
  <c r="C1627" i="1"/>
  <c r="H1627" i="1" s="1"/>
  <c r="C1626" i="1"/>
  <c r="H1625" i="1"/>
  <c r="G1625" i="1"/>
  <c r="C1625" i="1"/>
  <c r="H1624" i="1"/>
  <c r="G1624" i="1"/>
  <c r="C1624" i="1"/>
  <c r="C1623" i="1"/>
  <c r="H1623" i="1" s="1"/>
  <c r="C1622" i="1"/>
  <c r="H1621" i="1"/>
  <c r="G1621" i="1"/>
  <c r="C1621" i="1"/>
  <c r="C1619" i="1"/>
  <c r="H1619" i="1" s="1"/>
  <c r="C1618" i="1"/>
  <c r="H1617" i="1"/>
  <c r="G1617" i="1"/>
  <c r="C1617" i="1"/>
  <c r="H1616" i="1"/>
  <c r="G1616" i="1"/>
  <c r="C1616" i="1"/>
  <c r="C1615" i="1"/>
  <c r="H1615" i="1" s="1"/>
  <c r="C1614" i="1"/>
  <c r="H1613" i="1"/>
  <c r="G1613" i="1"/>
  <c r="C1613" i="1"/>
  <c r="H1612" i="1"/>
  <c r="G1612" i="1"/>
  <c r="C1612" i="1"/>
  <c r="C1611" i="1"/>
  <c r="H1611" i="1" s="1"/>
  <c r="C1610" i="1"/>
  <c r="H1609" i="1"/>
  <c r="G1609" i="1"/>
  <c r="C1609" i="1"/>
  <c r="H1608" i="1"/>
  <c r="G1608" i="1"/>
  <c r="C1608" i="1"/>
  <c r="G1607" i="1"/>
  <c r="C1607" i="1"/>
  <c r="H1607" i="1" s="1"/>
  <c r="C1606" i="1"/>
  <c r="H1605" i="1"/>
  <c r="G1605" i="1"/>
  <c r="C1605" i="1"/>
  <c r="H1604" i="1"/>
  <c r="G1604" i="1"/>
  <c r="C1604" i="1"/>
  <c r="C1603" i="1"/>
  <c r="H1603" i="1" s="1"/>
  <c r="C1602" i="1"/>
  <c r="H1601" i="1"/>
  <c r="G1601" i="1"/>
  <c r="C1601" i="1"/>
  <c r="H1600" i="1"/>
  <c r="G1600" i="1"/>
  <c r="C1600" i="1"/>
  <c r="C1599" i="1"/>
  <c r="H1599" i="1" s="1"/>
  <c r="C1598" i="1"/>
  <c r="H1597" i="1"/>
  <c r="G1597" i="1"/>
  <c r="C1597" i="1"/>
  <c r="H1596" i="1"/>
  <c r="G1596" i="1"/>
  <c r="C1596" i="1"/>
  <c r="C1595" i="1"/>
  <c r="H1595" i="1" s="1"/>
  <c r="C1594" i="1"/>
  <c r="H1593" i="1"/>
  <c r="G1593" i="1"/>
  <c r="C1593" i="1"/>
  <c r="H1592" i="1"/>
  <c r="G1592" i="1"/>
  <c r="C1592" i="1"/>
  <c r="G1591" i="1"/>
  <c r="C1591" i="1"/>
  <c r="H1591" i="1" s="1"/>
  <c r="C1590" i="1"/>
  <c r="H1589" i="1"/>
  <c r="G1589" i="1"/>
  <c r="C1589" i="1"/>
  <c r="H1588" i="1"/>
  <c r="G1588" i="1"/>
  <c r="C1588" i="1"/>
  <c r="C1587" i="1"/>
  <c r="H1587" i="1" s="1"/>
  <c r="C1586" i="1"/>
  <c r="H1585" i="1"/>
  <c r="G1585" i="1"/>
  <c r="C1585" i="1"/>
  <c r="H1584" i="1"/>
  <c r="G1584" i="1"/>
  <c r="C1584" i="1"/>
  <c r="C1583" i="1"/>
  <c r="H1583" i="1" s="1"/>
  <c r="C1582" i="1"/>
  <c r="H1581" i="1"/>
  <c r="G1581" i="1"/>
  <c r="C1581" i="1"/>
  <c r="D1580" i="1"/>
  <c r="C1580" i="1"/>
  <c r="J1580" i="1" s="1"/>
  <c r="H1579" i="1"/>
  <c r="G1579" i="1"/>
  <c r="D1579" i="1"/>
  <c r="J1579" i="1" s="1"/>
  <c r="C1579" i="1"/>
  <c r="D1578" i="1"/>
  <c r="C1578" i="1"/>
  <c r="J1578" i="1" s="1"/>
  <c r="H1577" i="1"/>
  <c r="G1577" i="1"/>
  <c r="D1577" i="1"/>
  <c r="J1577" i="1" s="1"/>
  <c r="C1577" i="1"/>
  <c r="H1576" i="1"/>
  <c r="G1576" i="1"/>
  <c r="D1576" i="1"/>
  <c r="C1576" i="1"/>
  <c r="J1575" i="1"/>
  <c r="D1575" i="1"/>
  <c r="C1575" i="1"/>
  <c r="H1574" i="1"/>
  <c r="G1574" i="1"/>
  <c r="D1574" i="1"/>
  <c r="J1574" i="1" s="1"/>
  <c r="C1574" i="1"/>
  <c r="J1573" i="1"/>
  <c r="D1573" i="1"/>
  <c r="C1573" i="1"/>
  <c r="H1572" i="1"/>
  <c r="G1572" i="1"/>
  <c r="D1572" i="1"/>
  <c r="J1572" i="1" s="1"/>
  <c r="C1572" i="1"/>
  <c r="H1571" i="1"/>
  <c r="G1571" i="1"/>
  <c r="D1571" i="1"/>
  <c r="C1571" i="1"/>
  <c r="H1570" i="1"/>
  <c r="G1570" i="1"/>
  <c r="D1570" i="1"/>
  <c r="C1570" i="1"/>
  <c r="J1569" i="1"/>
  <c r="D1569" i="1"/>
  <c r="C1569" i="1"/>
  <c r="H1568" i="1"/>
  <c r="G1568" i="1"/>
  <c r="D1568" i="1"/>
  <c r="J1568" i="1" s="1"/>
  <c r="C1568" i="1"/>
  <c r="J1567" i="1"/>
  <c r="D1567" i="1"/>
  <c r="C1567" i="1"/>
  <c r="H1566" i="1"/>
  <c r="G1566" i="1"/>
  <c r="D1566" i="1"/>
  <c r="J1566" i="1" s="1"/>
  <c r="C1566" i="1"/>
  <c r="J1565" i="1"/>
  <c r="D1565" i="1"/>
  <c r="C1565" i="1"/>
  <c r="H1564" i="1"/>
  <c r="G1564" i="1"/>
  <c r="D1564" i="1"/>
  <c r="J1564" i="1" s="1"/>
  <c r="C1564" i="1"/>
  <c r="J1563" i="1"/>
  <c r="D1563" i="1"/>
  <c r="C1563" i="1"/>
  <c r="D1562" i="1"/>
  <c r="C1562" i="1"/>
  <c r="H1561" i="1"/>
  <c r="G1561" i="1"/>
  <c r="I1561" i="1" s="1"/>
  <c r="D1561" i="1"/>
  <c r="J1561" i="1" s="1"/>
  <c r="C1561" i="1"/>
  <c r="D1560" i="1"/>
  <c r="J1560" i="1" s="1"/>
  <c r="C1560" i="1"/>
  <c r="H1559" i="1"/>
  <c r="G1559" i="1"/>
  <c r="I1559" i="1" s="1"/>
  <c r="D1559" i="1"/>
  <c r="J1559" i="1" s="1"/>
  <c r="C1559" i="1"/>
  <c r="D1558" i="1"/>
  <c r="J1558" i="1" s="1"/>
  <c r="C1558" i="1"/>
  <c r="H1557" i="1"/>
  <c r="G1557" i="1"/>
  <c r="I1557" i="1" s="1"/>
  <c r="D1557" i="1"/>
  <c r="J1557" i="1" s="1"/>
  <c r="C1557" i="1"/>
  <c r="D1556" i="1"/>
  <c r="J1556" i="1" s="1"/>
  <c r="C1556" i="1"/>
  <c r="D1555" i="1"/>
  <c r="C1555" i="1"/>
  <c r="D1554" i="1"/>
  <c r="C1554" i="1"/>
  <c r="H1553" i="1"/>
  <c r="G1553" i="1"/>
  <c r="I1553" i="1" s="1"/>
  <c r="D1553" i="1"/>
  <c r="J1553" i="1" s="1"/>
  <c r="C1553" i="1"/>
  <c r="D1552" i="1"/>
  <c r="J1552" i="1" s="1"/>
  <c r="C1552" i="1"/>
  <c r="H1551" i="1"/>
  <c r="G1551" i="1"/>
  <c r="I1551" i="1" s="1"/>
  <c r="D1551" i="1"/>
  <c r="J1551" i="1" s="1"/>
  <c r="C1551" i="1"/>
  <c r="D1550" i="1"/>
  <c r="J1550" i="1" s="1"/>
  <c r="C1550" i="1"/>
  <c r="H1549" i="1"/>
  <c r="G1549" i="1"/>
  <c r="I1549" i="1" s="1"/>
  <c r="D1549" i="1"/>
  <c r="J1549" i="1" s="1"/>
  <c r="C1549" i="1"/>
  <c r="D1548" i="1"/>
  <c r="J1548" i="1" s="1"/>
  <c r="C1548" i="1"/>
  <c r="H1547" i="1"/>
  <c r="G1547" i="1"/>
  <c r="I1547" i="1" s="1"/>
  <c r="D1547" i="1"/>
  <c r="J1547" i="1" s="1"/>
  <c r="C1547" i="1"/>
  <c r="J1546" i="1"/>
  <c r="H1546" i="1"/>
  <c r="D1546" i="1"/>
  <c r="C1546" i="1"/>
  <c r="G1546" i="1" s="1"/>
  <c r="D1545" i="1"/>
  <c r="J1545" i="1" s="1"/>
  <c r="C1545" i="1"/>
  <c r="H1544" i="1"/>
  <c r="D1544" i="1"/>
  <c r="C1544" i="1"/>
  <c r="D1543" i="1"/>
  <c r="J1543" i="1" s="1"/>
  <c r="C1543" i="1"/>
  <c r="H1542" i="1"/>
  <c r="D1542" i="1"/>
  <c r="C1542" i="1"/>
  <c r="D1541" i="1"/>
  <c r="J1541" i="1" s="1"/>
  <c r="C1541" i="1"/>
  <c r="H1540" i="1"/>
  <c r="D1540" i="1"/>
  <c r="C1540" i="1"/>
  <c r="D1539" i="1"/>
  <c r="C1539" i="1"/>
  <c r="G1539" i="1" s="1"/>
  <c r="D1538" i="1"/>
  <c r="C1538" i="1"/>
  <c r="G1538" i="1" s="1"/>
  <c r="H1537" i="1"/>
  <c r="D1537" i="1"/>
  <c r="C1537" i="1"/>
  <c r="G1537" i="1" s="1"/>
  <c r="D1535" i="1"/>
  <c r="C1535" i="1"/>
  <c r="G1535" i="1" s="1"/>
  <c r="H1534" i="1"/>
  <c r="D1534" i="1"/>
  <c r="C1534" i="1"/>
  <c r="G1534" i="1" s="1"/>
  <c r="H1533" i="1"/>
  <c r="D1533" i="1"/>
  <c r="C1533" i="1"/>
  <c r="G1533" i="1" s="1"/>
  <c r="D1532" i="1"/>
  <c r="C1532" i="1"/>
  <c r="G1532" i="1" s="1"/>
  <c r="D1531" i="1"/>
  <c r="C1531" i="1"/>
  <c r="G1531" i="1" s="1"/>
  <c r="H1530" i="1"/>
  <c r="D1530" i="1"/>
  <c r="C1530" i="1"/>
  <c r="G1530" i="1" s="1"/>
  <c r="H1529" i="1"/>
  <c r="D1529" i="1"/>
  <c r="C1529" i="1"/>
  <c r="G1529" i="1" s="1"/>
  <c r="D1528" i="1"/>
  <c r="C1528" i="1"/>
  <c r="G1528" i="1" s="1"/>
  <c r="D1527" i="1"/>
  <c r="C1527" i="1"/>
  <c r="G1527" i="1" s="1"/>
  <c r="H1526" i="1"/>
  <c r="D1526" i="1"/>
  <c r="C1526" i="1"/>
  <c r="G1526" i="1" s="1"/>
  <c r="H1525" i="1"/>
  <c r="D1525" i="1"/>
  <c r="C1525" i="1"/>
  <c r="G1525" i="1" s="1"/>
  <c r="D1524" i="1"/>
  <c r="C1524" i="1"/>
  <c r="G1524" i="1" s="1"/>
  <c r="D1523" i="1"/>
  <c r="C1523" i="1"/>
  <c r="G1523" i="1" s="1"/>
  <c r="H1522" i="1"/>
  <c r="D1522" i="1"/>
  <c r="C1522" i="1"/>
  <c r="G1522" i="1" s="1"/>
  <c r="H1521" i="1"/>
  <c r="D1521" i="1"/>
  <c r="C1521" i="1"/>
  <c r="G1521" i="1" s="1"/>
  <c r="D1520" i="1"/>
  <c r="C1520" i="1"/>
  <c r="G1520" i="1" s="1"/>
  <c r="D1519" i="1"/>
  <c r="C1519" i="1"/>
  <c r="G1519" i="1" s="1"/>
  <c r="H1518" i="1"/>
  <c r="D1518" i="1"/>
  <c r="C1518" i="1"/>
  <c r="G1518" i="1" s="1"/>
  <c r="H1517" i="1"/>
  <c r="D1517" i="1"/>
  <c r="C1517" i="1"/>
  <c r="G1517" i="1" s="1"/>
  <c r="D1516" i="1"/>
  <c r="C1516" i="1"/>
  <c r="G1516" i="1" s="1"/>
  <c r="D1515" i="1"/>
  <c r="C1515" i="1"/>
  <c r="G1515" i="1" s="1"/>
  <c r="H1514" i="1"/>
  <c r="D1514" i="1"/>
  <c r="C1514" i="1"/>
  <c r="G1514" i="1" s="1"/>
  <c r="H1513" i="1"/>
  <c r="D1513" i="1"/>
  <c r="C1513" i="1"/>
  <c r="G1513" i="1" s="1"/>
  <c r="D1512" i="1"/>
  <c r="C1512" i="1"/>
  <c r="G1512" i="1" s="1"/>
  <c r="D1511" i="1"/>
  <c r="C1511" i="1"/>
  <c r="G1511" i="1" s="1"/>
  <c r="H1510" i="1"/>
  <c r="D1510" i="1"/>
  <c r="C1510" i="1"/>
  <c r="G1510" i="1" s="1"/>
  <c r="D1509" i="1"/>
  <c r="D1508" i="1"/>
  <c r="C1508" i="1"/>
  <c r="G1508" i="1" s="1"/>
  <c r="D1507" i="1"/>
  <c r="C1507" i="1"/>
  <c r="G1507" i="1" s="1"/>
  <c r="H1506" i="1"/>
  <c r="D1506" i="1"/>
  <c r="C1506" i="1"/>
  <c r="G1506" i="1" s="1"/>
  <c r="H1505" i="1"/>
  <c r="D1505" i="1"/>
  <c r="C1505" i="1"/>
  <c r="G1505" i="1" s="1"/>
  <c r="D1504" i="1"/>
  <c r="C1504" i="1"/>
  <c r="G1504" i="1" s="1"/>
  <c r="D1503" i="1"/>
  <c r="C1503" i="1"/>
  <c r="G1503" i="1" s="1"/>
  <c r="H1502" i="1"/>
  <c r="D1502" i="1"/>
  <c r="C1502" i="1"/>
  <c r="G1502" i="1" s="1"/>
  <c r="H1501" i="1"/>
  <c r="D1501" i="1"/>
  <c r="C1501" i="1"/>
  <c r="G1501" i="1" s="1"/>
  <c r="D1500" i="1"/>
  <c r="C1500" i="1"/>
  <c r="G1500" i="1" s="1"/>
  <c r="D1499" i="1"/>
  <c r="C1499" i="1"/>
  <c r="G1499" i="1" s="1"/>
  <c r="H1498" i="1"/>
  <c r="D1498" i="1"/>
  <c r="C1498" i="1"/>
  <c r="G1498" i="1" s="1"/>
  <c r="H1497" i="1"/>
  <c r="D1497" i="1"/>
  <c r="C1497" i="1"/>
  <c r="G1497" i="1" s="1"/>
  <c r="D1496" i="1"/>
  <c r="C1496" i="1"/>
  <c r="G1496" i="1" s="1"/>
  <c r="D1495" i="1"/>
  <c r="C1495" i="1"/>
  <c r="G1495" i="1" s="1"/>
  <c r="H1494" i="1"/>
  <c r="D1494" i="1"/>
  <c r="C1494" i="1"/>
  <c r="G1494" i="1" s="1"/>
  <c r="H1493" i="1"/>
  <c r="D1493" i="1"/>
  <c r="C1493" i="1"/>
  <c r="G1493" i="1" s="1"/>
  <c r="D1492" i="1"/>
  <c r="C1492" i="1"/>
  <c r="G1492" i="1" s="1"/>
  <c r="D1491" i="1"/>
  <c r="C1491" i="1"/>
  <c r="G1491" i="1" s="1"/>
  <c r="H1490" i="1"/>
  <c r="D1490" i="1"/>
  <c r="C1490" i="1"/>
  <c r="G1490" i="1" s="1"/>
  <c r="H1489" i="1"/>
  <c r="D1489" i="1"/>
  <c r="C1489" i="1"/>
  <c r="G1489" i="1" s="1"/>
  <c r="D1488" i="1"/>
  <c r="C1488" i="1"/>
  <c r="G1488" i="1" s="1"/>
  <c r="D1487" i="1"/>
  <c r="C1487" i="1"/>
  <c r="G1487" i="1" s="1"/>
  <c r="H1486" i="1"/>
  <c r="D1486" i="1"/>
  <c r="C1486" i="1"/>
  <c r="G1486" i="1" s="1"/>
  <c r="H1485" i="1"/>
  <c r="D1485" i="1"/>
  <c r="C1485" i="1"/>
  <c r="G1485" i="1" s="1"/>
  <c r="D1484" i="1"/>
  <c r="D1483" i="1"/>
  <c r="C1483" i="1"/>
  <c r="G1483" i="1" s="1"/>
  <c r="H1482" i="1"/>
  <c r="D1482" i="1"/>
  <c r="C1482" i="1"/>
  <c r="G1482" i="1" s="1"/>
  <c r="H1481" i="1"/>
  <c r="D1481" i="1"/>
  <c r="C1481" i="1"/>
  <c r="G1481" i="1" s="1"/>
  <c r="D1480" i="1"/>
  <c r="C1480" i="1"/>
  <c r="D1479" i="1"/>
  <c r="C1479" i="1"/>
  <c r="G1479" i="1" s="1"/>
  <c r="H1478" i="1"/>
  <c r="D1478" i="1"/>
  <c r="C1478" i="1"/>
  <c r="G1478" i="1" s="1"/>
  <c r="H1477" i="1"/>
  <c r="D1477" i="1"/>
  <c r="C1477" i="1"/>
  <c r="G1477" i="1" s="1"/>
  <c r="D1476" i="1"/>
  <c r="C1476" i="1"/>
  <c r="D1475" i="1"/>
  <c r="C1475" i="1"/>
  <c r="G1475" i="1" s="1"/>
  <c r="H1474" i="1"/>
  <c r="D1474" i="1"/>
  <c r="C1474" i="1"/>
  <c r="G1474" i="1" s="1"/>
  <c r="H1473" i="1"/>
  <c r="D1473" i="1"/>
  <c r="C1473" i="1"/>
  <c r="G1473" i="1" s="1"/>
  <c r="D1472" i="1"/>
  <c r="C1472" i="1"/>
  <c r="D1471" i="1"/>
  <c r="C1471" i="1"/>
  <c r="G1471" i="1" s="1"/>
  <c r="H1470" i="1"/>
  <c r="D1470" i="1"/>
  <c r="C1470" i="1"/>
  <c r="G1470" i="1" s="1"/>
  <c r="H1469" i="1"/>
  <c r="D1469" i="1"/>
  <c r="C1469" i="1"/>
  <c r="G1469" i="1" s="1"/>
  <c r="D1468" i="1"/>
  <c r="C1468" i="1"/>
  <c r="D1467" i="1"/>
  <c r="C1467" i="1"/>
  <c r="G1467" i="1" s="1"/>
  <c r="H1466" i="1"/>
  <c r="D1466" i="1"/>
  <c r="C1466" i="1"/>
  <c r="G1466" i="1" s="1"/>
  <c r="H1465" i="1"/>
  <c r="D1465" i="1"/>
  <c r="C1465" i="1"/>
  <c r="G1465" i="1" s="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G1352" i="1"/>
  <c r="D1352" i="1"/>
  <c r="C1352" i="1"/>
  <c r="H1352" i="1" s="1"/>
  <c r="D1351" i="1"/>
  <c r="C1351" i="1"/>
  <c r="G1350" i="1"/>
  <c r="D1350" i="1"/>
  <c r="C1350" i="1"/>
  <c r="H1350" i="1" s="1"/>
  <c r="D1349" i="1"/>
  <c r="G1349" i="1" s="1"/>
  <c r="C1349" i="1"/>
  <c r="D1348" i="1"/>
  <c r="C1348" i="1"/>
  <c r="H1348" i="1" s="1"/>
  <c r="D1347" i="1"/>
  <c r="C1347" i="1"/>
  <c r="G1346" i="1"/>
  <c r="D1346" i="1"/>
  <c r="C1346" i="1"/>
  <c r="H1346" i="1" s="1"/>
  <c r="D1345" i="1"/>
  <c r="G1345" i="1" s="1"/>
  <c r="C1345" i="1"/>
  <c r="D1344" i="1"/>
  <c r="C1344" i="1"/>
  <c r="H1344" i="1" s="1"/>
  <c r="D1343" i="1"/>
  <c r="C1343" i="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G848" i="1"/>
  <c r="D848" i="1"/>
  <c r="H848" i="1" s="1"/>
  <c r="C848" i="1"/>
  <c r="H847" i="1"/>
  <c r="G847" i="1"/>
  <c r="D847" i="1"/>
  <c r="C847" i="1"/>
  <c r="H846" i="1"/>
  <c r="G846" i="1"/>
  <c r="D846" i="1"/>
  <c r="C846" i="1"/>
  <c r="H845" i="1"/>
  <c r="G845" i="1"/>
  <c r="D845" i="1"/>
  <c r="C845" i="1"/>
  <c r="H844" i="1"/>
  <c r="G844" i="1"/>
  <c r="D844" i="1"/>
  <c r="C844" i="1"/>
  <c r="G843"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D737" i="1"/>
  <c r="G737" i="1" s="1"/>
  <c r="C737" i="1"/>
  <c r="H736" i="1"/>
  <c r="G736" i="1"/>
  <c r="D736" i="1"/>
  <c r="C736" i="1"/>
  <c r="H735" i="1"/>
  <c r="G735" i="1"/>
  <c r="D735" i="1"/>
  <c r="C735" i="1"/>
  <c r="H734" i="1"/>
  <c r="G734" i="1"/>
  <c r="D734" i="1"/>
  <c r="C734" i="1"/>
  <c r="H733" i="1"/>
  <c r="G733" i="1"/>
  <c r="D733" i="1"/>
  <c r="C733" i="1"/>
  <c r="H732" i="1"/>
  <c r="G732" i="1"/>
  <c r="D732" i="1"/>
  <c r="C732" i="1"/>
  <c r="D731" i="1"/>
  <c r="G731" i="1" s="1"/>
  <c r="C731" i="1"/>
  <c r="D730" i="1"/>
  <c r="H730" i="1" s="1"/>
  <c r="C730" i="1"/>
  <c r="H729" i="1"/>
  <c r="G729" i="1"/>
  <c r="D729" i="1"/>
  <c r="C729" i="1"/>
  <c r="H728" i="1"/>
  <c r="G728" i="1"/>
  <c r="D728" i="1"/>
  <c r="C728" i="1"/>
  <c r="G727" i="1"/>
  <c r="D727" i="1"/>
  <c r="H727" i="1" s="1"/>
  <c r="C727" i="1"/>
  <c r="G726" i="1"/>
  <c r="D726" i="1"/>
  <c r="H726" i="1" s="1"/>
  <c r="C726"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G678" i="1"/>
  <c r="D678" i="1"/>
  <c r="H678" i="1" s="1"/>
  <c r="C678" i="1"/>
  <c r="G677" i="1"/>
  <c r="D677" i="1"/>
  <c r="H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D651" i="1"/>
  <c r="H651" i="1" s="1"/>
  <c r="C651" i="1"/>
  <c r="H650" i="1"/>
  <c r="G650" i="1"/>
  <c r="D650" i="1"/>
  <c r="C650" i="1"/>
  <c r="D649" i="1"/>
  <c r="C649" i="1"/>
  <c r="D648" i="1"/>
  <c r="H648" i="1" s="1"/>
  <c r="C648" i="1"/>
  <c r="D647" i="1"/>
  <c r="H647" i="1" s="1"/>
  <c r="C647" i="1"/>
  <c r="H646" i="1"/>
  <c r="G646" i="1"/>
  <c r="D646" i="1"/>
  <c r="C646" i="1"/>
  <c r="G645" i="1"/>
  <c r="D645" i="1"/>
  <c r="H645" i="1" s="1"/>
  <c r="C645"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D423" i="1"/>
  <c r="H423" i="1" s="1"/>
  <c r="C423" i="1"/>
  <c r="C422" i="1"/>
  <c r="D421" i="1"/>
  <c r="H421" i="1" s="1"/>
  <c r="C421" i="1"/>
  <c r="D416" i="1"/>
  <c r="H416" i="1" s="1"/>
  <c r="C416" i="1"/>
  <c r="D415" i="1"/>
  <c r="H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G389" i="1"/>
  <c r="D389" i="1"/>
  <c r="H389" i="1" s="1"/>
  <c r="C389" i="1"/>
  <c r="G388" i="1"/>
  <c r="D388" i="1"/>
  <c r="H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D375" i="1"/>
  <c r="G375" i="1" s="1"/>
  <c r="C375"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D302" i="1"/>
  <c r="H302" i="1" s="1"/>
  <c r="C302" i="1"/>
  <c r="D301" i="1"/>
  <c r="H301" i="1" s="1"/>
  <c r="C301" i="1"/>
  <c r="H300" i="1"/>
  <c r="G300" i="1"/>
  <c r="D300" i="1"/>
  <c r="C300" i="1"/>
  <c r="H299" i="1"/>
  <c r="D299" i="1"/>
  <c r="G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D270" i="1"/>
  <c r="G270" i="1" s="1"/>
  <c r="C270" i="1"/>
  <c r="H269" i="1"/>
  <c r="D269" i="1"/>
  <c r="G269" i="1" s="1"/>
  <c r="C269" i="1"/>
  <c r="H268" i="1"/>
  <c r="G268" i="1"/>
  <c r="D268" i="1"/>
  <c r="C268" i="1"/>
  <c r="H267" i="1"/>
  <c r="G267" i="1"/>
  <c r="D267" i="1"/>
  <c r="C267" i="1"/>
  <c r="D266" i="1"/>
  <c r="H266" i="1" s="1"/>
  <c r="C266"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D197" i="1"/>
  <c r="H197" i="1" s="1"/>
  <c r="C197" i="1"/>
  <c r="H196" i="1"/>
  <c r="G196" i="1"/>
  <c r="D196" i="1"/>
  <c r="C196" i="1"/>
  <c r="D195" i="1"/>
  <c r="H195" i="1" s="1"/>
  <c r="C195" i="1"/>
  <c r="D194" i="1"/>
  <c r="H194" i="1" s="1"/>
  <c r="C194" i="1"/>
  <c r="D193" i="1"/>
  <c r="H193" i="1" s="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G183" i="1"/>
  <c r="D183" i="1"/>
  <c r="H183" i="1" s="1"/>
  <c r="C183" i="1"/>
  <c r="G182" i="1"/>
  <c r="D182" i="1"/>
  <c r="H182" i="1" s="1"/>
  <c r="C182" i="1"/>
  <c r="H181" i="1"/>
  <c r="G181" i="1"/>
  <c r="D181" i="1"/>
  <c r="C181" i="1"/>
  <c r="H180" i="1"/>
  <c r="D180" i="1"/>
  <c r="G180" i="1" s="1"/>
  <c r="C180" i="1"/>
  <c r="H179" i="1"/>
  <c r="D179" i="1"/>
  <c r="G179" i="1" s="1"/>
  <c r="C179" i="1"/>
  <c r="H178" i="1"/>
  <c r="D178" i="1"/>
  <c r="G178" i="1" s="1"/>
  <c r="C178" i="1"/>
  <c r="H177" i="1"/>
  <c r="D177" i="1"/>
  <c r="G177" i="1" s="1"/>
  <c r="C177" i="1"/>
  <c r="H176" i="1"/>
  <c r="D176" i="1"/>
  <c r="G176" i="1" s="1"/>
  <c r="C176" i="1"/>
  <c r="H175" i="1"/>
  <c r="D175" i="1"/>
  <c r="G175" i="1" s="1"/>
  <c r="C175" i="1"/>
  <c r="C174" i="1"/>
  <c r="H173" i="1"/>
  <c r="G173" i="1"/>
  <c r="D173" i="1"/>
  <c r="C173" i="1"/>
  <c r="H172" i="1"/>
  <c r="G172" i="1"/>
  <c r="D172" i="1"/>
  <c r="C172" i="1"/>
  <c r="H171" i="1"/>
  <c r="D171" i="1"/>
  <c r="G171" i="1" s="1"/>
  <c r="C171" i="1"/>
  <c r="H170" i="1"/>
  <c r="G170" i="1"/>
  <c r="D170" i="1"/>
  <c r="C170" i="1"/>
  <c r="H169" i="1"/>
  <c r="G169" i="1"/>
  <c r="D169" i="1"/>
  <c r="C169" i="1"/>
  <c r="H168" i="1"/>
  <c r="D168" i="1"/>
  <c r="G168" i="1" s="1"/>
  <c r="C168" i="1"/>
  <c r="G167" i="1"/>
  <c r="D167" i="1"/>
  <c r="H167" i="1" s="1"/>
  <c r="C167" i="1"/>
  <c r="D166" i="1"/>
  <c r="H166" i="1" s="1"/>
  <c r="C166" i="1"/>
  <c r="H165" i="1"/>
  <c r="D165" i="1"/>
  <c r="G165" i="1" s="1"/>
  <c r="C165" i="1"/>
  <c r="D164" i="1"/>
  <c r="H164" i="1" s="1"/>
  <c r="C164" i="1"/>
  <c r="D163" i="1"/>
  <c r="H163" i="1" s="1"/>
  <c r="C163" i="1"/>
  <c r="G162" i="1"/>
  <c r="D162" i="1"/>
  <c r="H162" i="1" s="1"/>
  <c r="C162" i="1"/>
  <c r="C161" i="1"/>
  <c r="H159" i="1"/>
  <c r="G159" i="1"/>
  <c r="D159" i="1"/>
  <c r="C159" i="1"/>
  <c r="G158" i="1"/>
  <c r="D158" i="1"/>
  <c r="H158" i="1" s="1"/>
  <c r="C158" i="1"/>
  <c r="H157" i="1"/>
  <c r="G157" i="1"/>
  <c r="D157" i="1"/>
  <c r="C157" i="1"/>
  <c r="G156" i="1"/>
  <c r="D156" i="1"/>
  <c r="H156" i="1" s="1"/>
  <c r="C156" i="1"/>
  <c r="H155" i="1"/>
  <c r="G155" i="1"/>
  <c r="D155" i="1"/>
  <c r="C155" i="1"/>
  <c r="G154" i="1"/>
  <c r="D154" i="1"/>
  <c r="H154" i="1" s="1"/>
  <c r="C154" i="1"/>
  <c r="H153" i="1"/>
  <c r="G153" i="1"/>
  <c r="D153" i="1"/>
  <c r="C153" i="1"/>
  <c r="H152" i="1"/>
  <c r="G152" i="1"/>
  <c r="D152" i="1"/>
  <c r="C152" i="1"/>
  <c r="D151" i="1"/>
  <c r="H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D133" i="1"/>
  <c r="H133" i="1" s="1"/>
  <c r="C133" i="1"/>
  <c r="G132" i="1"/>
  <c r="D132" i="1"/>
  <c r="H132" i="1" s="1"/>
  <c r="C132" i="1"/>
  <c r="C131" i="1"/>
  <c r="C130" i="1"/>
  <c r="H129" i="1"/>
  <c r="G129" i="1"/>
  <c r="D129" i="1"/>
  <c r="C129" i="1"/>
  <c r="H128" i="1"/>
  <c r="G128" i="1"/>
  <c r="D128" i="1"/>
  <c r="C128" i="1"/>
  <c r="G127" i="1"/>
  <c r="D127" i="1"/>
  <c r="H127" i="1" s="1"/>
  <c r="C127" i="1"/>
  <c r="D126" i="1"/>
  <c r="H126" i="1" s="1"/>
  <c r="C126" i="1"/>
  <c r="C125" i="1"/>
  <c r="H124" i="1"/>
  <c r="G124" i="1"/>
  <c r="D124" i="1"/>
  <c r="C124" i="1"/>
  <c r="D123" i="1"/>
  <c r="H123" i="1" s="1"/>
  <c r="C123"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G66" i="1"/>
  <c r="D66" i="1"/>
  <c r="H66" i="1" s="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G730" i="1" l="1"/>
  <c r="E311" i="9"/>
  <c r="B311" i="9" s="1"/>
  <c r="E57" i="9"/>
  <c r="B57" i="9" s="1"/>
  <c r="H649" i="1"/>
  <c r="G648" i="1"/>
  <c r="G647" i="1"/>
  <c r="G649" i="1"/>
  <c r="E307" i="9"/>
  <c r="B307" i="9" s="1"/>
  <c r="E321" i="9"/>
  <c r="B321" i="9" s="1"/>
  <c r="E31" i="9"/>
  <c r="B31" i="9" s="1"/>
  <c r="H731" i="1"/>
  <c r="G725" i="1"/>
  <c r="G717" i="1"/>
  <c r="E46" i="9"/>
  <c r="B46" i="9" s="1"/>
  <c r="G651" i="1"/>
  <c r="E26" i="9"/>
  <c r="B26" i="9" s="1"/>
  <c r="G636" i="1"/>
  <c r="G635" i="1"/>
  <c r="G416" i="1"/>
  <c r="G415" i="1"/>
  <c r="G414" i="1"/>
  <c r="H374" i="1"/>
  <c r="E373" i="4"/>
  <c r="D368" i="1" s="1"/>
  <c r="G302" i="1"/>
  <c r="G298" i="1"/>
  <c r="E294" i="9"/>
  <c r="B294" i="9" s="1"/>
  <c r="G301" i="1"/>
  <c r="G423" i="1"/>
  <c r="H422" i="1"/>
  <c r="G422" i="1"/>
  <c r="E648" i="4"/>
  <c r="D642" i="1" s="1"/>
  <c r="E647" i="4"/>
  <c r="D641" i="1" s="1"/>
  <c r="G421" i="1"/>
  <c r="F426" i="4"/>
  <c r="E82" i="9"/>
  <c r="B82" i="9" s="1"/>
  <c r="D265" i="1"/>
  <c r="H265" i="1" s="1"/>
  <c r="G265" i="1"/>
  <c r="G266" i="1"/>
  <c r="E262" i="4"/>
  <c r="E81" i="9"/>
  <c r="B81" i="9" s="1"/>
  <c r="G197" i="1"/>
  <c r="G195" i="1"/>
  <c r="G194" i="1"/>
  <c r="B243" i="9"/>
  <c r="G190" i="1"/>
  <c r="G193" i="1"/>
  <c r="F240" i="9"/>
  <c r="B240" i="9" s="1"/>
  <c r="B239" i="9"/>
  <c r="E51" i="9"/>
  <c r="B51" i="9" s="1"/>
  <c r="B238" i="9"/>
  <c r="E50" i="9"/>
  <c r="B50" i="9" s="1"/>
  <c r="G174" i="1"/>
  <c r="H174" i="1"/>
  <c r="F178" i="4"/>
  <c r="G166" i="1"/>
  <c r="E164" i="4"/>
  <c r="D160" i="1" s="1"/>
  <c r="G164" i="1"/>
  <c r="G163" i="1"/>
  <c r="E49" i="9"/>
  <c r="B49" i="9" s="1"/>
  <c r="D161" i="1"/>
  <c r="F165" i="4"/>
  <c r="F237" i="9"/>
  <c r="B237" i="9" s="1"/>
  <c r="E153" i="4"/>
  <c r="D149" i="1" s="1"/>
  <c r="H149" i="1" s="1"/>
  <c r="G149" i="1"/>
  <c r="G150" i="1"/>
  <c r="G151" i="1"/>
  <c r="G133" i="1"/>
  <c r="H131" i="1"/>
  <c r="G131" i="1"/>
  <c r="F135" i="4"/>
  <c r="E134" i="4"/>
  <c r="E125" i="4"/>
  <c r="D121" i="1" s="1"/>
  <c r="F129" i="4"/>
  <c r="G125" i="1"/>
  <c r="G126" i="1"/>
  <c r="D122" i="1"/>
  <c r="H122" i="1" s="1"/>
  <c r="G123" i="1"/>
  <c r="D108" i="1"/>
  <c r="E106" i="4"/>
  <c r="D102" i="1" s="1"/>
  <c r="E34" i="9"/>
  <c r="B34" i="9" s="1"/>
  <c r="E323" i="9"/>
  <c r="B323" i="9" s="1"/>
  <c r="H1343" i="1"/>
  <c r="H1347" i="1"/>
  <c r="H1351" i="1"/>
  <c r="G1354" i="1"/>
  <c r="H1354" i="1"/>
  <c r="G1356" i="1"/>
  <c r="H1356" i="1"/>
  <c r="G1358" i="1"/>
  <c r="H1358" i="1"/>
  <c r="G1360" i="1"/>
  <c r="H1360" i="1"/>
  <c r="G1362" i="1"/>
  <c r="H1362" i="1"/>
  <c r="G1364" i="1"/>
  <c r="H1364" i="1"/>
  <c r="G1366" i="1"/>
  <c r="H1366" i="1"/>
  <c r="G1368" i="1"/>
  <c r="H1368" i="1"/>
  <c r="G1370" i="1"/>
  <c r="H1370" i="1"/>
  <c r="G1372" i="1"/>
  <c r="H1372" i="1"/>
  <c r="G1374" i="1"/>
  <c r="H1374" i="1"/>
  <c r="G1376" i="1"/>
  <c r="H1376" i="1"/>
  <c r="G1378" i="1"/>
  <c r="H1378" i="1"/>
  <c r="G1380" i="1"/>
  <c r="H1380" i="1"/>
  <c r="G1382" i="1"/>
  <c r="H1382" i="1"/>
  <c r="G1384" i="1"/>
  <c r="H1384" i="1"/>
  <c r="G1386" i="1"/>
  <c r="H1386" i="1"/>
  <c r="G1388" i="1"/>
  <c r="H1388" i="1"/>
  <c r="G1390" i="1"/>
  <c r="H1390" i="1"/>
  <c r="G1392" i="1"/>
  <c r="H1392" i="1"/>
  <c r="G1394" i="1"/>
  <c r="H1394" i="1"/>
  <c r="G1396" i="1"/>
  <c r="H1396" i="1"/>
  <c r="G1398" i="1"/>
  <c r="H1398" i="1"/>
  <c r="G1400" i="1"/>
  <c r="H1400" i="1"/>
  <c r="G1402" i="1"/>
  <c r="H1402" i="1"/>
  <c r="G1404" i="1"/>
  <c r="H1404" i="1"/>
  <c r="G1406" i="1"/>
  <c r="H1406" i="1"/>
  <c r="G1408" i="1"/>
  <c r="H1408" i="1"/>
  <c r="G1410" i="1"/>
  <c r="H1410" i="1"/>
  <c r="G1412" i="1"/>
  <c r="H1412" i="1"/>
  <c r="G1414" i="1"/>
  <c r="H1414" i="1"/>
  <c r="G1416" i="1"/>
  <c r="H1416" i="1"/>
  <c r="G1418" i="1"/>
  <c r="H1418" i="1"/>
  <c r="G1420" i="1"/>
  <c r="H1420" i="1"/>
  <c r="G1422" i="1"/>
  <c r="H1422" i="1"/>
  <c r="G1424" i="1"/>
  <c r="H1424" i="1"/>
  <c r="G1426" i="1"/>
  <c r="H1426" i="1"/>
  <c r="G1428" i="1"/>
  <c r="H1428" i="1"/>
  <c r="G1432" i="1"/>
  <c r="H1432" i="1"/>
  <c r="G1434" i="1"/>
  <c r="H1434" i="1"/>
  <c r="G1436" i="1"/>
  <c r="H1436" i="1"/>
  <c r="G1438" i="1"/>
  <c r="H1438" i="1"/>
  <c r="G1440" i="1"/>
  <c r="H1440" i="1"/>
  <c r="G1442" i="1"/>
  <c r="H1442" i="1"/>
  <c r="G1444" i="1"/>
  <c r="H1444" i="1"/>
  <c r="G1446" i="1"/>
  <c r="H1446" i="1"/>
  <c r="G1448" i="1"/>
  <c r="H1448" i="1"/>
  <c r="G1450" i="1"/>
  <c r="H1450" i="1"/>
  <c r="G1452" i="1"/>
  <c r="H1452" i="1"/>
  <c r="G1454" i="1"/>
  <c r="H1454" i="1"/>
  <c r="G1456" i="1"/>
  <c r="H1456" i="1"/>
  <c r="G1458" i="1"/>
  <c r="H1458" i="1"/>
  <c r="G1460" i="1"/>
  <c r="H1460" i="1"/>
  <c r="G1462" i="1"/>
  <c r="H1462" i="1"/>
  <c r="G1464" i="1"/>
  <c r="H1464" i="1"/>
  <c r="G1472" i="1"/>
  <c r="H1472" i="1"/>
  <c r="G1480" i="1"/>
  <c r="H1480" i="1"/>
  <c r="G1344" i="1"/>
  <c r="G1348" i="1"/>
  <c r="G1343" i="1"/>
  <c r="H1345" i="1"/>
  <c r="G1347" i="1"/>
  <c r="H1349" i="1"/>
  <c r="G1351" i="1"/>
  <c r="G1353" i="1"/>
  <c r="H1353" i="1"/>
  <c r="G1355" i="1"/>
  <c r="H1355" i="1"/>
  <c r="G1357" i="1"/>
  <c r="H1357" i="1"/>
  <c r="G1359" i="1"/>
  <c r="H1359" i="1"/>
  <c r="G1361" i="1"/>
  <c r="H1361" i="1"/>
  <c r="G1363" i="1"/>
  <c r="H1363" i="1"/>
  <c r="G1365" i="1"/>
  <c r="H1365" i="1"/>
  <c r="G1367" i="1"/>
  <c r="H1367" i="1"/>
  <c r="G1369" i="1"/>
  <c r="H1369" i="1"/>
  <c r="G1371" i="1"/>
  <c r="H1371" i="1"/>
  <c r="G1373" i="1"/>
  <c r="H1373" i="1"/>
  <c r="G1375" i="1"/>
  <c r="H1375" i="1"/>
  <c r="G1377" i="1"/>
  <c r="H1377" i="1"/>
  <c r="G1379" i="1"/>
  <c r="H1379" i="1"/>
  <c r="G1381" i="1"/>
  <c r="H1381" i="1"/>
  <c r="G1383" i="1"/>
  <c r="H1383" i="1"/>
  <c r="G1385" i="1"/>
  <c r="H1385" i="1"/>
  <c r="G1387" i="1"/>
  <c r="H1387" i="1"/>
  <c r="G1389" i="1"/>
  <c r="H1389" i="1"/>
  <c r="G1391" i="1"/>
  <c r="H1391" i="1"/>
  <c r="G1393" i="1"/>
  <c r="H1393" i="1"/>
  <c r="G1395" i="1"/>
  <c r="H1395" i="1"/>
  <c r="G1397" i="1"/>
  <c r="H1397" i="1"/>
  <c r="G1399" i="1"/>
  <c r="H1399" i="1"/>
  <c r="G1401" i="1"/>
  <c r="H1401" i="1"/>
  <c r="G1403" i="1"/>
  <c r="H1403" i="1"/>
  <c r="G1405" i="1"/>
  <c r="H1405" i="1"/>
  <c r="G1407" i="1"/>
  <c r="H1407" i="1"/>
  <c r="G1409" i="1"/>
  <c r="H1409" i="1"/>
  <c r="G1411" i="1"/>
  <c r="H1411" i="1"/>
  <c r="G1413" i="1"/>
  <c r="H1413" i="1"/>
  <c r="G1415" i="1"/>
  <c r="H1415" i="1"/>
  <c r="G1417" i="1"/>
  <c r="H1417" i="1"/>
  <c r="G1419" i="1"/>
  <c r="H1419" i="1"/>
  <c r="G1421" i="1"/>
  <c r="H1421" i="1"/>
  <c r="G1423" i="1"/>
  <c r="H1423" i="1"/>
  <c r="G1425" i="1"/>
  <c r="H1425" i="1"/>
  <c r="G1427" i="1"/>
  <c r="H1427" i="1"/>
  <c r="G1429" i="1"/>
  <c r="H1429" i="1"/>
  <c r="G1431" i="1"/>
  <c r="H1431" i="1"/>
  <c r="G1433" i="1"/>
  <c r="H1433" i="1"/>
  <c r="G1435" i="1"/>
  <c r="H1435" i="1"/>
  <c r="G1437" i="1"/>
  <c r="H1437" i="1"/>
  <c r="G1439" i="1"/>
  <c r="H1439" i="1"/>
  <c r="G1441" i="1"/>
  <c r="H1441" i="1"/>
  <c r="G1443" i="1"/>
  <c r="H1443" i="1"/>
  <c r="G1445" i="1"/>
  <c r="H1445" i="1"/>
  <c r="G1447" i="1"/>
  <c r="H1447" i="1"/>
  <c r="G1449" i="1"/>
  <c r="H1449" i="1"/>
  <c r="G1451" i="1"/>
  <c r="H1451" i="1"/>
  <c r="G1453" i="1"/>
  <c r="H1453" i="1"/>
  <c r="G1455" i="1"/>
  <c r="H1455" i="1"/>
  <c r="G1457" i="1"/>
  <c r="H1457" i="1"/>
  <c r="G1459" i="1"/>
  <c r="H1459" i="1"/>
  <c r="G1461" i="1"/>
  <c r="H1461" i="1"/>
  <c r="G1463" i="1"/>
  <c r="H1463" i="1"/>
  <c r="G1468" i="1"/>
  <c r="H1468" i="1"/>
  <c r="G1476" i="1"/>
  <c r="H1476" i="1"/>
  <c r="H1467" i="1"/>
  <c r="H1471" i="1"/>
  <c r="H1475" i="1"/>
  <c r="H1479" i="1"/>
  <c r="H1483" i="1"/>
  <c r="H1487" i="1"/>
  <c r="H1491" i="1"/>
  <c r="H1495" i="1"/>
  <c r="H1499" i="1"/>
  <c r="H1503" i="1"/>
  <c r="H1507" i="1"/>
  <c r="H1511" i="1"/>
  <c r="H1515" i="1"/>
  <c r="H1519" i="1"/>
  <c r="H1523" i="1"/>
  <c r="H1527" i="1"/>
  <c r="H1531" i="1"/>
  <c r="H1535" i="1"/>
  <c r="H1538" i="1"/>
  <c r="G1540" i="1"/>
  <c r="I1540" i="1" s="1"/>
  <c r="J1540" i="1"/>
  <c r="H1541" i="1"/>
  <c r="G1542" i="1"/>
  <c r="I1542" i="1" s="1"/>
  <c r="J1542" i="1"/>
  <c r="H1543" i="1"/>
  <c r="G1544" i="1"/>
  <c r="I1544" i="1" s="1"/>
  <c r="J1544" i="1"/>
  <c r="H1545" i="1"/>
  <c r="H1548" i="1"/>
  <c r="G1548" i="1"/>
  <c r="H1550" i="1"/>
  <c r="G1550" i="1"/>
  <c r="I1550" i="1" s="1"/>
  <c r="H1552" i="1"/>
  <c r="G1552" i="1"/>
  <c r="H1554" i="1"/>
  <c r="G1554" i="1"/>
  <c r="H1556" i="1"/>
  <c r="G1556" i="1"/>
  <c r="H1558" i="1"/>
  <c r="G1558" i="1"/>
  <c r="I1558" i="1" s="1"/>
  <c r="H1560" i="1"/>
  <c r="G1560" i="1"/>
  <c r="H1562" i="1"/>
  <c r="G1562" i="1"/>
  <c r="I1564" i="1"/>
  <c r="I1566" i="1"/>
  <c r="I1568" i="1"/>
  <c r="I1572" i="1"/>
  <c r="I1574" i="1"/>
  <c r="I1577" i="1"/>
  <c r="I1579" i="1"/>
  <c r="G1587" i="1"/>
  <c r="H1594" i="1"/>
  <c r="G1594" i="1"/>
  <c r="G1603" i="1"/>
  <c r="H1610" i="1"/>
  <c r="G1610" i="1"/>
  <c r="G1619" i="1"/>
  <c r="G1623" i="1"/>
  <c r="H1630" i="1"/>
  <c r="G1630" i="1"/>
  <c r="G1639" i="1"/>
  <c r="H1646" i="1"/>
  <c r="G1646" i="1"/>
  <c r="H1582" i="1"/>
  <c r="G1582" i="1"/>
  <c r="H1598" i="1"/>
  <c r="G1598" i="1"/>
  <c r="H1614" i="1"/>
  <c r="G1614" i="1"/>
  <c r="H1634" i="1"/>
  <c r="G1634" i="1"/>
  <c r="H1650" i="1"/>
  <c r="G1650" i="1"/>
  <c r="G1541" i="1"/>
  <c r="I1541" i="1" s="1"/>
  <c r="G1543" i="1"/>
  <c r="G1545" i="1"/>
  <c r="H1555" i="1"/>
  <c r="G1555" i="1"/>
  <c r="H1563" i="1"/>
  <c r="G1563" i="1"/>
  <c r="H1565" i="1"/>
  <c r="G1565" i="1"/>
  <c r="H1567" i="1"/>
  <c r="G1567" i="1"/>
  <c r="H1569" i="1"/>
  <c r="G1569" i="1"/>
  <c r="H1573" i="1"/>
  <c r="G1573" i="1"/>
  <c r="H1575" i="1"/>
  <c r="G1575" i="1"/>
  <c r="H1578" i="1"/>
  <c r="G1578" i="1"/>
  <c r="H1580" i="1"/>
  <c r="G1580" i="1"/>
  <c r="H1586" i="1"/>
  <c r="G1586" i="1"/>
  <c r="G1595" i="1"/>
  <c r="H1602" i="1"/>
  <c r="G1602" i="1"/>
  <c r="G1611" i="1"/>
  <c r="H1618" i="1"/>
  <c r="G1618" i="1"/>
  <c r="H1622" i="1"/>
  <c r="G1622" i="1"/>
  <c r="G1631" i="1"/>
  <c r="H1638" i="1"/>
  <c r="G1638" i="1"/>
  <c r="G1647" i="1"/>
  <c r="H1488" i="1"/>
  <c r="H1492" i="1"/>
  <c r="H1496" i="1"/>
  <c r="H1500" i="1"/>
  <c r="H1504" i="1"/>
  <c r="H1508" i="1"/>
  <c r="H1512" i="1"/>
  <c r="H1516" i="1"/>
  <c r="H1520" i="1"/>
  <c r="H1524" i="1"/>
  <c r="H1528" i="1"/>
  <c r="H1532" i="1"/>
  <c r="H1539" i="1"/>
  <c r="G1583" i="1"/>
  <c r="H1590" i="1"/>
  <c r="G1590" i="1"/>
  <c r="G1599" i="1"/>
  <c r="H1606" i="1"/>
  <c r="G1606" i="1"/>
  <c r="G1615" i="1"/>
  <c r="H1626" i="1"/>
  <c r="G1626" i="1"/>
  <c r="G1635" i="1"/>
  <c r="H1642" i="1"/>
  <c r="G1642" i="1"/>
  <c r="G1651" i="1"/>
  <c r="G1655" i="1"/>
  <c r="H1655" i="1"/>
  <c r="G1659" i="1"/>
  <c r="H1659" i="1"/>
  <c r="G1663" i="1"/>
  <c r="H1663" i="1"/>
  <c r="G1667" i="1"/>
  <c r="H1667" i="1"/>
  <c r="G1671" i="1"/>
  <c r="H1671" i="1"/>
  <c r="G1675" i="1"/>
  <c r="H1675" i="1"/>
  <c r="G1679" i="1"/>
  <c r="H1679" i="1"/>
  <c r="G1683" i="1"/>
  <c r="H1683" i="1"/>
  <c r="G1654" i="1"/>
  <c r="G1658" i="1"/>
  <c r="G1662" i="1"/>
  <c r="G1666" i="1"/>
  <c r="G1670" i="1"/>
  <c r="G1674" i="1"/>
  <c r="G1678" i="1"/>
  <c r="G1682" i="1"/>
  <c r="D7" i="4"/>
  <c r="F44" i="4"/>
  <c r="D106" i="4"/>
  <c r="D125" i="4"/>
  <c r="F126" i="4"/>
  <c r="D230" i="4"/>
  <c r="F273" i="4"/>
  <c r="F274" i="4"/>
  <c r="F379" i="4"/>
  <c r="D373" i="4"/>
  <c r="F407" i="4"/>
  <c r="D406" i="4"/>
  <c r="F428" i="4"/>
  <c r="F492" i="4"/>
  <c r="D491" i="4"/>
  <c r="D571" i="4"/>
  <c r="F578" i="4"/>
  <c r="G342" i="9"/>
  <c r="E342" i="9" s="1"/>
  <c r="D44" i="8"/>
  <c r="D49" i="4"/>
  <c r="E82" i="4"/>
  <c r="D78" i="1" s="1"/>
  <c r="H24" i="9"/>
  <c r="D164" i="4"/>
  <c r="F222" i="4"/>
  <c r="D221" i="4"/>
  <c r="F327" i="4"/>
  <c r="D321" i="4"/>
  <c r="D308" i="4" s="1"/>
  <c r="F355" i="4"/>
  <c r="D354" i="4"/>
  <c r="F361" i="4"/>
  <c r="D360" i="4"/>
  <c r="F309" i="4"/>
  <c r="D647" i="4"/>
  <c r="F427" i="4"/>
  <c r="D648" i="4"/>
  <c r="E430" i="4"/>
  <c r="F480" i="4"/>
  <c r="D479" i="4"/>
  <c r="F542" i="4"/>
  <c r="D536" i="4"/>
  <c r="H335" i="9"/>
  <c r="E176" i="5"/>
  <c r="B345" i="9"/>
  <c r="E344" i="9"/>
  <c r="I10" i="3" s="1"/>
  <c r="F208" i="4"/>
  <c r="D202" i="4"/>
  <c r="F432" i="4"/>
  <c r="D431" i="4"/>
  <c r="E491" i="4"/>
  <c r="D485" i="1" s="1"/>
  <c r="E69" i="5"/>
  <c r="E6" i="5" s="1"/>
  <c r="H315" i="9"/>
  <c r="H314" i="9"/>
  <c r="G335" i="9"/>
  <c r="E335" i="9" s="1"/>
  <c r="B335" i="9" s="1"/>
  <c r="F177" i="5"/>
  <c r="F473" i="4"/>
  <c r="F594" i="4"/>
  <c r="F196" i="5"/>
  <c r="F218" i="5"/>
  <c r="F630" i="4"/>
  <c r="D12" i="5"/>
  <c r="G313" i="9"/>
  <c r="E313" i="9" s="1"/>
  <c r="B313" i="9" s="1"/>
  <c r="D88" i="5"/>
  <c r="D135" i="5"/>
  <c r="D176" i="5"/>
  <c r="F5" i="6"/>
  <c r="E35" i="6"/>
  <c r="E141" i="6" s="1"/>
  <c r="D89" i="6"/>
  <c r="D114" i="6"/>
  <c r="G156" i="9"/>
  <c r="E156" i="9" s="1"/>
  <c r="B156" i="9" s="1"/>
  <c r="F607" i="4"/>
  <c r="E147" i="5"/>
  <c r="D1152" i="1" s="1"/>
  <c r="G314" i="9"/>
  <c r="G315" i="9"/>
  <c r="E315" i="9" s="1"/>
  <c r="B315" i="9" s="1"/>
  <c r="F150" i="5"/>
  <c r="E338" i="9"/>
  <c r="B338" i="9" s="1"/>
  <c r="D254" i="5"/>
  <c r="D35" i="6"/>
  <c r="H19" i="9"/>
  <c r="E19" i="9" s="1"/>
  <c r="B19" i="9" s="1"/>
  <c r="H309" i="9"/>
  <c r="G309" i="9"/>
  <c r="H30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209" i="9"/>
  <c r="E209" i="9" s="1"/>
  <c r="B209" i="9" s="1"/>
  <c r="G179" i="9"/>
  <c r="E179" i="9" s="1"/>
  <c r="B179" i="9" s="1"/>
  <c r="G178" i="9"/>
  <c r="E178" i="9" s="1"/>
  <c r="B178" i="9" s="1"/>
  <c r="G177" i="9"/>
  <c r="E177" i="9" s="1"/>
  <c r="B177" i="9" s="1"/>
  <c r="G176" i="9"/>
  <c r="E176" i="9" s="1"/>
  <c r="B176" i="9" s="1"/>
  <c r="G175" i="9"/>
  <c r="E175" i="9" s="1"/>
  <c r="B175" i="9" s="1"/>
  <c r="G174" i="9"/>
  <c r="E174" i="9" s="1"/>
  <c r="B174" i="9" s="1"/>
  <c r="M228" i="9"/>
  <c r="L207" i="9"/>
  <c r="F207"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8" i="9"/>
  <c r="E208" i="9" s="1"/>
  <c r="B208" i="9" s="1"/>
  <c r="G180" i="9"/>
  <c r="E180" i="9" s="1"/>
  <c r="B180" i="9" s="1"/>
  <c r="H179" i="9"/>
  <c r="I10" i="9"/>
  <c r="B234" i="9"/>
  <c r="B235" i="9"/>
  <c r="B242" i="9"/>
  <c r="B263" i="9"/>
  <c r="B279" i="9"/>
  <c r="F236" i="9"/>
  <c r="B236" i="9" s="1"/>
  <c r="F244" i="9"/>
  <c r="B244" i="9" s="1"/>
  <c r="B254" i="9"/>
  <c r="F232" i="9"/>
  <c r="B232" i="9" s="1"/>
  <c r="F228" i="9" l="1"/>
  <c r="B228" i="9" s="1"/>
  <c r="E360" i="4"/>
  <c r="F360" i="4" s="1"/>
  <c r="D258" i="1"/>
  <c r="F262" i="4"/>
  <c r="H161" i="1"/>
  <c r="G161" i="1"/>
  <c r="F153" i="4"/>
  <c r="E152" i="4"/>
  <c r="I18" i="3" s="1"/>
  <c r="G24" i="9"/>
  <c r="E24" i="9" s="1"/>
  <c r="B24" i="9" s="1"/>
  <c r="F134" i="4"/>
  <c r="D130" i="1"/>
  <c r="G122" i="1"/>
  <c r="H108" i="1"/>
  <c r="G108" i="1"/>
  <c r="I31" i="3"/>
  <c r="D1536" i="1"/>
  <c r="D1011" i="1"/>
  <c r="F308" i="4"/>
  <c r="D417" i="4"/>
  <c r="C303" i="1"/>
  <c r="B207" i="9"/>
  <c r="D250" i="5"/>
  <c r="F254" i="5"/>
  <c r="C1258" i="1"/>
  <c r="E314" i="9"/>
  <c r="B314" i="9" s="1"/>
  <c r="F647" i="4"/>
  <c r="C641" i="1"/>
  <c r="F354" i="4"/>
  <c r="C349" i="1"/>
  <c r="F221" i="4"/>
  <c r="C217" i="1"/>
  <c r="K1480" i="9"/>
  <c r="G343" i="9"/>
  <c r="E343" i="9" s="1"/>
  <c r="B343" i="9" s="1"/>
  <c r="I39" i="3"/>
  <c r="C1620" i="1"/>
  <c r="F491" i="4"/>
  <c r="C485" i="1"/>
  <c r="F125" i="4"/>
  <c r="C121" i="1"/>
  <c r="I1578" i="1"/>
  <c r="I1573" i="1"/>
  <c r="I1567" i="1"/>
  <c r="I1563" i="1"/>
  <c r="I1545" i="1"/>
  <c r="E309" i="9"/>
  <c r="B309" i="9" s="1"/>
  <c r="H1152" i="1"/>
  <c r="G1152" i="1"/>
  <c r="F114" i="6"/>
  <c r="H30" i="3"/>
  <c r="C1509" i="1"/>
  <c r="D175" i="5"/>
  <c r="F176" i="5"/>
  <c r="H24" i="3"/>
  <c r="C1180" i="1"/>
  <c r="F12" i="5"/>
  <c r="D7" i="5"/>
  <c r="C1017" i="1"/>
  <c r="F431" i="4"/>
  <c r="D430" i="4"/>
  <c r="C425" i="1"/>
  <c r="D535" i="4"/>
  <c r="F536" i="4"/>
  <c r="C530" i="1"/>
  <c r="E639" i="4"/>
  <c r="D633" i="1" s="1"/>
  <c r="D424" i="1"/>
  <c r="E341" i="9"/>
  <c r="B342" i="9"/>
  <c r="F373" i="4"/>
  <c r="C368" i="1"/>
  <c r="F106" i="4"/>
  <c r="C102" i="1"/>
  <c r="I1543" i="1"/>
  <c r="I1560" i="1"/>
  <c r="I1556" i="1"/>
  <c r="I1552" i="1"/>
  <c r="I1548" i="1"/>
  <c r="D141" i="6"/>
  <c r="F89" i="6"/>
  <c r="C1484" i="1"/>
  <c r="F135" i="5"/>
  <c r="C1140" i="1"/>
  <c r="F648" i="4"/>
  <c r="C642" i="1"/>
  <c r="D418" i="4"/>
  <c r="C355" i="1"/>
  <c r="F321" i="4"/>
  <c r="C316" i="1"/>
  <c r="F164" i="4"/>
  <c r="C160" i="1"/>
  <c r="H78" i="1"/>
  <c r="G78" i="1"/>
  <c r="F230" i="4"/>
  <c r="C226" i="1"/>
  <c r="E640" i="4"/>
  <c r="D634" i="1" s="1"/>
  <c r="I1580" i="1"/>
  <c r="I1575" i="1"/>
  <c r="I1569" i="1"/>
  <c r="I1565" i="1"/>
  <c r="D152" i="4"/>
  <c r="F35" i="6"/>
  <c r="H28" i="3"/>
  <c r="C1430" i="1"/>
  <c r="I28" i="3"/>
  <c r="D1430" i="1"/>
  <c r="F88" i="5"/>
  <c r="C1093" i="1"/>
  <c r="D69" i="5"/>
  <c r="I23" i="3"/>
  <c r="D1074" i="1"/>
  <c r="F202" i="4"/>
  <c r="C198" i="1"/>
  <c r="E175" i="5"/>
  <c r="D1179" i="1" s="1"/>
  <c r="I24" i="3"/>
  <c r="D1180" i="1"/>
  <c r="F479" i="4"/>
  <c r="C473" i="1"/>
  <c r="F49" i="4"/>
  <c r="C45" i="1"/>
  <c r="F571" i="4"/>
  <c r="C565" i="1"/>
  <c r="F406" i="4"/>
  <c r="C401" i="1"/>
  <c r="F7" i="4"/>
  <c r="D6" i="4"/>
  <c r="C3" i="1"/>
  <c r="E6" i="4"/>
  <c r="E418" i="4" l="1"/>
  <c r="D413" i="1" s="1"/>
  <c r="D355" i="1"/>
  <c r="E417" i="4"/>
  <c r="D412" i="1" s="1"/>
  <c r="H258" i="1"/>
  <c r="G258" i="1"/>
  <c r="D148" i="1"/>
  <c r="E299" i="4"/>
  <c r="E300" i="4" s="1"/>
  <c r="D296" i="1" s="1"/>
  <c r="H130" i="1"/>
  <c r="G130" i="1"/>
  <c r="H198" i="1"/>
  <c r="G198" i="1"/>
  <c r="F69" i="5"/>
  <c r="H23" i="3"/>
  <c r="C1074" i="1"/>
  <c r="D299" i="4"/>
  <c r="F152" i="4"/>
  <c r="H18" i="3"/>
  <c r="C148" i="1"/>
  <c r="H316" i="1"/>
  <c r="G316" i="1"/>
  <c r="F418" i="4"/>
  <c r="C413" i="1"/>
  <c r="H1180" i="1"/>
  <c r="G1180" i="1"/>
  <c r="G1509" i="1"/>
  <c r="H1509" i="1"/>
  <c r="F250" i="5"/>
  <c r="H25" i="3"/>
  <c r="C1254" i="1"/>
  <c r="F417" i="4"/>
  <c r="C412" i="1"/>
  <c r="D300" i="4"/>
  <c r="D422" i="4"/>
  <c r="F6" i="4"/>
  <c r="H17" i="3"/>
  <c r="C2" i="1"/>
  <c r="H1093" i="1"/>
  <c r="G1093" i="1"/>
  <c r="G1430" i="1"/>
  <c r="H1430" i="1"/>
  <c r="H642" i="1"/>
  <c r="G642" i="1"/>
  <c r="G1484" i="1"/>
  <c r="H1484" i="1"/>
  <c r="H102" i="1"/>
  <c r="G102" i="1"/>
  <c r="D640" i="4"/>
  <c r="F535" i="4"/>
  <c r="C529" i="1"/>
  <c r="G1017" i="1"/>
  <c r="H1017" i="1"/>
  <c r="G485" i="1"/>
  <c r="H485" i="1"/>
  <c r="G349" i="1"/>
  <c r="H349" i="1"/>
  <c r="E422" i="4"/>
  <c r="I17" i="3"/>
  <c r="D2" i="1"/>
  <c r="G401" i="1"/>
  <c r="H401" i="1"/>
  <c r="G45" i="1"/>
  <c r="H45" i="1"/>
  <c r="G226" i="1"/>
  <c r="H226" i="1"/>
  <c r="H160" i="1"/>
  <c r="G160" i="1"/>
  <c r="G355" i="1"/>
  <c r="H355" i="1"/>
  <c r="H425" i="1"/>
  <c r="G425" i="1"/>
  <c r="F7" i="5"/>
  <c r="D6" i="5"/>
  <c r="H22" i="3"/>
  <c r="C1012" i="1"/>
  <c r="H1258" i="1"/>
  <c r="G1258" i="1"/>
  <c r="G565" i="1"/>
  <c r="H565" i="1"/>
  <c r="G3" i="1"/>
  <c r="H3" i="1"/>
  <c r="G473" i="1"/>
  <c r="H473" i="1"/>
  <c r="H1140" i="1"/>
  <c r="G1140" i="1"/>
  <c r="F141" i="6"/>
  <c r="H31" i="3"/>
  <c r="C1536" i="1"/>
  <c r="H368" i="1"/>
  <c r="G368" i="1"/>
  <c r="G530" i="1"/>
  <c r="H530" i="1"/>
  <c r="D639" i="4"/>
  <c r="F430" i="4"/>
  <c r="C424" i="1"/>
  <c r="F175" i="5"/>
  <c r="C1179" i="1"/>
  <c r="G121" i="1"/>
  <c r="H121" i="1"/>
  <c r="H1620" i="1"/>
  <c r="G1620" i="1"/>
  <c r="H11" i="3"/>
  <c r="H217" i="1"/>
  <c r="G217" i="1"/>
  <c r="G641" i="1"/>
  <c r="H641" i="1"/>
  <c r="G303" i="1"/>
  <c r="H303" i="1"/>
  <c r="H299" i="9"/>
  <c r="G347" i="9"/>
  <c r="E347" i="9" s="1"/>
  <c r="D295" i="1" l="1"/>
  <c r="E423" i="4"/>
  <c r="E425" i="4" s="1"/>
  <c r="D420" i="1" s="1"/>
  <c r="E301" i="4"/>
  <c r="D297" i="1" s="1"/>
  <c r="G1536" i="1"/>
  <c r="H1536" i="1"/>
  <c r="F640" i="4"/>
  <c r="C634" i="1"/>
  <c r="G2" i="1"/>
  <c r="H2" i="1"/>
  <c r="F300" i="4"/>
  <c r="C296" i="1"/>
  <c r="H1254" i="1"/>
  <c r="G1254" i="1"/>
  <c r="H424" i="1"/>
  <c r="G424" i="1"/>
  <c r="H1012" i="1"/>
  <c r="G1012" i="1"/>
  <c r="N3" i="9"/>
  <c r="I11" i="3"/>
  <c r="E643" i="4"/>
  <c r="D417" i="1"/>
  <c r="G529" i="1"/>
  <c r="H529" i="1"/>
  <c r="G412" i="1"/>
  <c r="H412" i="1"/>
  <c r="D301" i="4"/>
  <c r="F299" i="4"/>
  <c r="D423" i="4"/>
  <c r="C295" i="1"/>
  <c r="E346" i="9"/>
  <c r="B347" i="9"/>
  <c r="H1179" i="1"/>
  <c r="G1179" i="1"/>
  <c r="F639" i="4"/>
  <c r="C633" i="1"/>
  <c r="G306" i="9"/>
  <c r="E306" i="9" s="1"/>
  <c r="B306" i="9" s="1"/>
  <c r="G299" i="9"/>
  <c r="E299" i="9" s="1"/>
  <c r="F6" i="5"/>
  <c r="C1011" i="1"/>
  <c r="H9" i="3"/>
  <c r="D424" i="4"/>
  <c r="F422" i="4"/>
  <c r="D643" i="4"/>
  <c r="C417" i="1"/>
  <c r="G413" i="1"/>
  <c r="H413" i="1"/>
  <c r="G148" i="1"/>
  <c r="H148" i="1"/>
  <c r="H1074" i="1"/>
  <c r="G1074" i="1"/>
  <c r="E424" i="4" l="1"/>
  <c r="D419" i="1" s="1"/>
  <c r="H20" i="9"/>
  <c r="E644" i="4"/>
  <c r="D638" i="1" s="1"/>
  <c r="D418" i="1"/>
  <c r="H296" i="1"/>
  <c r="G296" i="1"/>
  <c r="F424" i="4"/>
  <c r="C419" i="1"/>
  <c r="B299" i="9"/>
  <c r="H295" i="1"/>
  <c r="G295" i="1"/>
  <c r="H634" i="1"/>
  <c r="G634" i="1"/>
  <c r="D425" i="4"/>
  <c r="F423" i="4"/>
  <c r="D644" i="4"/>
  <c r="C418" i="1"/>
  <c r="G20" i="9"/>
  <c r="E646" i="4"/>
  <c r="G417" i="1"/>
  <c r="H417" i="1"/>
  <c r="K3" i="9"/>
  <c r="I9" i="3"/>
  <c r="D645" i="4"/>
  <c r="F643" i="4"/>
  <c r="C637" i="1"/>
  <c r="H8" i="3"/>
  <c r="G1011" i="1"/>
  <c r="H1011" i="1"/>
  <c r="H633" i="1"/>
  <c r="G633" i="1"/>
  <c r="D637" i="1"/>
  <c r="F301" i="4"/>
  <c r="C297" i="1"/>
  <c r="E20" i="9" l="1"/>
  <c r="B20" i="9" s="1"/>
  <c r="E645" i="4"/>
  <c r="E650" i="4" s="1"/>
  <c r="G297" i="1"/>
  <c r="H297" i="1"/>
  <c r="G637" i="1"/>
  <c r="H637" i="1"/>
  <c r="D640" i="1"/>
  <c r="G419" i="1"/>
  <c r="H419" i="1"/>
  <c r="F425" i="4"/>
  <c r="C420" i="1"/>
  <c r="F645" i="4"/>
  <c r="C639" i="1"/>
  <c r="G418" i="1"/>
  <c r="H418" i="1"/>
  <c r="M3" i="9"/>
  <c r="F644" i="4"/>
  <c r="D646" i="4"/>
  <c r="C638" i="1"/>
  <c r="D639" i="1" l="1"/>
  <c r="H639" i="1" s="1"/>
  <c r="E649" i="4"/>
  <c r="I19" i="3" s="1"/>
  <c r="H638" i="1"/>
  <c r="G638" i="1"/>
  <c r="H333" i="9"/>
  <c r="G333" i="9"/>
  <c r="E333" i="9" s="1"/>
  <c r="D650" i="4"/>
  <c r="F646" i="4"/>
  <c r="C640" i="1"/>
  <c r="G297" i="9"/>
  <c r="E297" i="9" s="1"/>
  <c r="B297" i="9" s="1"/>
  <c r="I20" i="3"/>
  <c r="D644" i="1"/>
  <c r="G420" i="1"/>
  <c r="H420" i="1"/>
  <c r="D649" i="4"/>
  <c r="G639" i="1" l="1"/>
  <c r="D643" i="1"/>
  <c r="B333" i="9"/>
  <c r="E298" i="9"/>
  <c r="I8" i="3" s="1"/>
  <c r="G640" i="1"/>
  <c r="H640" i="1"/>
  <c r="H7" i="3"/>
  <c r="F649" i="4"/>
  <c r="H19" i="3"/>
  <c r="C643" i="1"/>
  <c r="F650" i="4"/>
  <c r="H20" i="3"/>
  <c r="C644" i="1"/>
  <c r="G643" i="1" l="1"/>
  <c r="H643" i="1"/>
  <c r="H644" i="1"/>
  <c r="G644" i="1"/>
  <c r="J3" i="9"/>
  <c r="G295" i="9" l="1"/>
  <c r="L293" i="9"/>
  <c r="F293" i="9" s="1"/>
  <c r="H295" i="9"/>
  <c r="H18" i="9"/>
  <c r="G18" i="9"/>
  <c r="I7" i="9"/>
  <c r="K13" i="9"/>
  <c r="J7" i="9"/>
  <c r="I12" i="9"/>
  <c r="I5" i="9"/>
  <c r="K11" i="9"/>
  <c r="J17" i="9"/>
  <c r="I6" i="9"/>
  <c r="K8" i="9"/>
  <c r="K9" i="9"/>
  <c r="L15" i="9"/>
  <c r="G21" i="9"/>
  <c r="I8" i="9"/>
  <c r="M15" i="9"/>
  <c r="K7" i="9"/>
  <c r="J12" i="9"/>
  <c r="K5" i="9"/>
  <c r="J10" i="9"/>
  <c r="M16" i="9"/>
  <c r="G22" i="9"/>
  <c r="K10" i="9"/>
  <c r="G16" i="9"/>
  <c r="H21" i="9"/>
  <c r="J8" i="9"/>
  <c r="G15" i="9"/>
  <c r="J9" i="9"/>
  <c r="H15" i="9"/>
  <c r="G17" i="9"/>
  <c r="I13" i="9"/>
  <c r="J6" i="9"/>
  <c r="I11" i="9"/>
  <c r="H17" i="9"/>
  <c r="K6" i="9"/>
  <c r="J11" i="9"/>
  <c r="I17" i="9"/>
  <c r="H22" i="9"/>
  <c r="I9" i="9"/>
  <c r="H16" i="9"/>
  <c r="J5" i="9"/>
  <c r="L16" i="9"/>
  <c r="K12" i="9"/>
  <c r="J13" i="9"/>
  <c r="E10" i="9" l="1"/>
  <c r="B10" i="9" s="1"/>
  <c r="E11" i="9"/>
  <c r="B11" i="9" s="1"/>
  <c r="F15" i="9"/>
  <c r="E16" i="9"/>
  <c r="E9" i="9"/>
  <c r="B9" i="9" s="1"/>
  <c r="E13" i="9"/>
  <c r="B13" i="9" s="1"/>
  <c r="E15" i="9"/>
  <c r="E8" i="9"/>
  <c r="B8" i="9" s="1"/>
  <c r="E5" i="9"/>
  <c r="E7" i="9"/>
  <c r="B7" i="9" s="1"/>
  <c r="B293" i="9"/>
  <c r="F23" i="9"/>
  <c r="F16" i="9"/>
  <c r="E17" i="9"/>
  <c r="B17" i="9" s="1"/>
  <c r="E22" i="9"/>
  <c r="B22" i="9" s="1"/>
  <c r="E21" i="9"/>
  <c r="B21" i="9" s="1"/>
  <c r="E6" i="9"/>
  <c r="B6" i="9" s="1"/>
  <c r="E12" i="9"/>
  <c r="B12" i="9" s="1"/>
  <c r="E18" i="9"/>
  <c r="B18" i="9" s="1"/>
  <c r="E295" i="9"/>
  <c r="F14" i="9" l="1"/>
  <c r="F3" i="9" s="1"/>
  <c r="B16" i="9"/>
  <c r="E4" i="9"/>
  <c r="B5" i="9"/>
  <c r="B295" i="9"/>
  <c r="E23" i="9"/>
  <c r="I7" i="3" s="1"/>
  <c r="B1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<sst xmlns="http://schemas.openxmlformats.org/spreadsheetml/2006/main" count="4721" uniqueCount="3656">
  <si>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</si>
  <si>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</si>
  <si>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</si>
  <si>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</si>
  <si>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</si>
  <si>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</si>
  <si>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</si>
  <si>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</si>
  <si>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</si>
  <si>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</si>
  <si>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</si>
  <si>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</si>
  <si>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</si>
  <si>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</si>
  <si>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</si>
  <si>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</si>
  <si>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</si>
  <si>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</si>
  <si>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</si>
  <si>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</si>
  <si>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</si>
  <si>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</si>
  <si>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</si>
  <si>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</si>
  <si>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</si>
  <si>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</si>
  <si>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</si>
  <si>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</si>
  <si>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</si>
  <si>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</si>
  <si>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</si>
  <si>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Bilje</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</si>
  <si>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</si>
  <si>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</si>
  <si>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</si>
  <si>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</si>
  <si>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</si>
  <si>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</si>
  <si>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</si>
  <si>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</si>
  <si>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</si>
  <si>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</si>
  <si>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</si>
  <si>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</si>
  <si>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</si>
  <si>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</si>
  <si>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</si>
  <si>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</si>
  <si>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</si>
  <si>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</si>
  <si>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</si>
  <si>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</si>
  <si>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</si>
  <si>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</si>
  <si>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</si>
  <si>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</si>
  <si>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</si>
  <si>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</si>
  <si>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</si>
  <si>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21342 - Osnovna škola Bilje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</si>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</sst>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1037183.33</v>
      </c>
      <c r="D2" s="7">
        <f>'PR-RAS'!E6</f>
        <v>1125898.49</v>
      </c>
      <c r="E2" s="7">
        <v>0</v>
      </c>
      <c r="F2" s="7">
        <v>0</v>
      </c>
      <c r="G2" s="8">
        <f t="shared" ref="G2:G274" si="0">(B2/1000)*(C2*1+D2*2)</f>
        <v>3288.9803099999999</v>
      </c>
      <c r="H2" s="8">
        <f t="shared" ref="H2:H274" si="1">ABS(C2-ROUND(C2,0))+ABS(D2-ROUND(D2,0))</f>
        <v>0.81999999994877726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930153.98</v>
      </c>
      <c r="D45" s="2">
        <f>'PR-RAS'!E49</f>
        <v>1010653.5</v>
      </c>
      <c r="E45" s="2">
        <v>0</v>
      </c>
      <c r="F45" s="2">
        <v>0</v>
      </c>
      <c r="G45" s="3">
        <f t="shared" si="0"/>
        <v>129864.28311999999</v>
      </c>
      <c r="H45" s="3">
        <f t="shared" si="1"/>
        <v>0.52000000001862645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930153.98</v>
      </c>
      <c r="D64" s="2">
        <f>'PR-RAS'!E68</f>
        <v>1010653.5</v>
      </c>
      <c r="E64" s="2">
        <v>0</v>
      </c>
      <c r="F64" s="2">
        <v>0</v>
      </c>
      <c r="G64" s="3">
        <f t="shared" si="0"/>
        <v>185942.04173999999</v>
      </c>
      <c r="H64" s="3">
        <f t="shared" si="1"/>
        <v>0.52000000001862645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925619.58</v>
      </c>
      <c r="D65" s="2">
        <f>'PR-RAS'!E69</f>
        <v>1010626.08</v>
      </c>
      <c r="E65" s="2">
        <v>0</v>
      </c>
      <c r="F65" s="2">
        <v>0</v>
      </c>
      <c r="G65" s="3">
        <f t="shared" si="0"/>
        <v>188599.79136</v>
      </c>
      <c r="H65" s="3">
        <f t="shared" si="1"/>
        <v>0.5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4534.3999999999996</v>
      </c>
      <c r="D66" s="2">
        <f>'PR-RAS'!E70</f>
        <v>27.42</v>
      </c>
      <c r="E66" s="2">
        <v>0</v>
      </c>
      <c r="F66" s="2">
        <v>0</v>
      </c>
      <c r="G66" s="3">
        <f t="shared" si="0"/>
        <v>298.30059999999997</v>
      </c>
      <c r="H66" s="3">
        <f t="shared" si="1"/>
        <v>0.81999999999963791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12450.2</v>
      </c>
      <c r="D102" s="2">
        <f>'PR-RAS'!E106</f>
        <v>12789.43</v>
      </c>
      <c r="E102" s="2">
        <v>0</v>
      </c>
      <c r="F102" s="2">
        <v>0</v>
      </c>
      <c r="G102" s="3">
        <f t="shared" si="0"/>
        <v>3840.9350599999998</v>
      </c>
      <c r="H102" s="3">
        <f t="shared" si="1"/>
        <v>0.63000000000101863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12450.2</v>
      </c>
      <c r="D108" s="2">
        <f>'PR-RAS'!E112</f>
        <v>12789.43</v>
      </c>
      <c r="E108" s="2">
        <v>0</v>
      </c>
      <c r="F108" s="2">
        <v>0</v>
      </c>
      <c r="G108" s="3">
        <f t="shared" si="0"/>
        <v>4069.1094199999998</v>
      </c>
      <c r="H108" s="3">
        <f t="shared" si="1"/>
        <v>0.63000000000101863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12450.2</v>
      </c>
      <c r="D113" s="2">
        <f>'PR-RAS'!E117</f>
        <v>12789.43</v>
      </c>
      <c r="E113" s="2">
        <v>0</v>
      </c>
      <c r="F113" s="2">
        <v>0</v>
      </c>
      <c r="G113" s="3">
        <f t="shared" si="0"/>
        <v>4259.2547199999999</v>
      </c>
      <c r="H113" s="3">
        <f t="shared" si="1"/>
        <v>0.63000000000101863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4277.7199999999993</v>
      </c>
      <c r="D121" s="2">
        <f>'PR-RAS'!E125</f>
        <v>7658.37</v>
      </c>
      <c r="E121" s="2">
        <v>0</v>
      </c>
      <c r="F121" s="2">
        <v>0</v>
      </c>
      <c r="G121" s="3">
        <f t="shared" si="0"/>
        <v>2351.3352</v>
      </c>
      <c r="H121" s="3">
        <f t="shared" si="1"/>
        <v>0.6500000000005457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2637.72</v>
      </c>
      <c r="D122" s="2">
        <f>'PR-RAS'!E126</f>
        <v>2589.38</v>
      </c>
      <c r="E122" s="2">
        <v>0</v>
      </c>
      <c r="F122" s="2">
        <v>0</v>
      </c>
      <c r="G122" s="3">
        <f t="shared" si="0"/>
        <v>945.79407999999989</v>
      </c>
      <c r="H122" s="3">
        <f t="shared" si="1"/>
        <v>0.66000000000030923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300</v>
      </c>
      <c r="D123" s="2">
        <f>'PR-RAS'!E127</f>
        <v>100</v>
      </c>
      <c r="E123" s="2">
        <v>0</v>
      </c>
      <c r="F123" s="2">
        <v>0</v>
      </c>
      <c r="G123" s="3">
        <f t="shared" si="0"/>
        <v>61</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2337.7199999999998</v>
      </c>
      <c r="D124" s="2">
        <f>'PR-RAS'!E128</f>
        <v>2489.38</v>
      </c>
      <c r="E124" s="2">
        <v>0</v>
      </c>
      <c r="F124" s="2">
        <v>0</v>
      </c>
      <c r="G124" s="3">
        <f t="shared" si="0"/>
        <v>899.92703999999992</v>
      </c>
      <c r="H124" s="3">
        <f t="shared" si="1"/>
        <v>0.66000000000030923</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1640</v>
      </c>
      <c r="D125" s="2">
        <f>'PR-RAS'!E129</f>
        <v>5068.99</v>
      </c>
      <c r="E125" s="2">
        <v>0</v>
      </c>
      <c r="F125" s="2">
        <v>0</v>
      </c>
      <c r="G125" s="3">
        <f t="shared" si="0"/>
        <v>1460.4695199999999</v>
      </c>
      <c r="H125" s="3">
        <f t="shared" si="1"/>
        <v>1.0000000000218279E-2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1380</v>
      </c>
      <c r="D126" s="2">
        <f>'PR-RAS'!E130</f>
        <v>1415</v>
      </c>
      <c r="E126" s="2">
        <v>0</v>
      </c>
      <c r="F126" s="2">
        <v>0</v>
      </c>
      <c r="G126" s="3">
        <f t="shared" si="0"/>
        <v>526.25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260</v>
      </c>
      <c r="D127" s="2">
        <f>'PR-RAS'!E131</f>
        <v>3653.99</v>
      </c>
      <c r="E127" s="2">
        <v>0</v>
      </c>
      <c r="F127" s="2">
        <v>0</v>
      </c>
      <c r="G127" s="3">
        <f t="shared" si="0"/>
        <v>953.56547999999998</v>
      </c>
      <c r="H127" s="3">
        <f t="shared" si="1"/>
        <v>1.0000000000218279E-2</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88524.89</v>
      </c>
      <c r="D130" s="2">
        <f>'PR-RAS'!E134</f>
        <v>94797.19</v>
      </c>
      <c r="E130" s="2">
        <v>0</v>
      </c>
      <c r="F130" s="2">
        <v>0</v>
      </c>
      <c r="G130" s="3">
        <f t="shared" si="0"/>
        <v>35877.385830000007</v>
      </c>
      <c r="H130" s="3">
        <f t="shared" si="1"/>
        <v>0.30000000000291038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88524.89</v>
      </c>
      <c r="D131" s="2">
        <f>'PR-RAS'!E135</f>
        <v>94797.19</v>
      </c>
      <c r="E131" s="2">
        <v>0</v>
      </c>
      <c r="F131" s="2">
        <v>0</v>
      </c>
      <c r="G131" s="3">
        <f t="shared" si="0"/>
        <v>36155.505100000002</v>
      </c>
      <c r="H131" s="3">
        <f t="shared" si="1"/>
        <v>0.30000000000291038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86219.58</v>
      </c>
      <c r="D132" s="2">
        <f>'PR-RAS'!E136</f>
        <v>93060.81</v>
      </c>
      <c r="E132" s="2">
        <v>0</v>
      </c>
      <c r="F132" s="2">
        <v>0</v>
      </c>
      <c r="G132" s="3">
        <f t="shared" si="0"/>
        <v>35676.697200000002</v>
      </c>
      <c r="H132" s="3">
        <f t="shared" si="1"/>
        <v>0.61000000000058208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2305.31</v>
      </c>
      <c r="D133" s="2">
        <f>'PR-RAS'!E137</f>
        <v>1736.38</v>
      </c>
      <c r="E133" s="2">
        <v>0</v>
      </c>
      <c r="F133" s="2">
        <v>0</v>
      </c>
      <c r="G133" s="3">
        <f t="shared" si="0"/>
        <v>762.70524</v>
      </c>
      <c r="H133" s="3">
        <f t="shared" si="1"/>
        <v>0.69000000000005457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1776.54</v>
      </c>
      <c r="D136" s="2">
        <f>'PR-RAS'!E140</f>
        <v>0</v>
      </c>
      <c r="E136" s="2">
        <v>0</v>
      </c>
      <c r="F136" s="2">
        <v>0</v>
      </c>
      <c r="G136" s="3">
        <f t="shared" si="0"/>
        <v>239.83290000000002</v>
      </c>
      <c r="H136" s="3">
        <f t="shared" si="1"/>
        <v>0.46000000000003638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1776.54</v>
      </c>
      <c r="D147" s="2">
        <f>'PR-RAS'!E151</f>
        <v>0</v>
      </c>
      <c r="E147" s="2">
        <v>0</v>
      </c>
      <c r="F147" s="2">
        <v>0</v>
      </c>
      <c r="G147" s="3">
        <f t="shared" si="0"/>
        <v>259.37484000000001</v>
      </c>
      <c r="H147" s="3">
        <f t="shared" si="1"/>
        <v>0.46000000000003638</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1139124.96</v>
      </c>
      <c r="D148" s="2">
        <f>'PR-RAS'!E152</f>
        <v>1141817.2700000003</v>
      </c>
      <c r="E148" s="2">
        <v>0</v>
      </c>
      <c r="F148" s="2">
        <v>0</v>
      </c>
      <c r="G148" s="3">
        <f t="shared" si="0"/>
        <v>503145.64650000003</v>
      </c>
      <c r="H148" s="3">
        <f t="shared" si="1"/>
        <v>0.31000000028871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997015.45000000007</v>
      </c>
      <c r="D149" s="2">
        <f>'PR-RAS'!E153</f>
        <v>973759.92000000016</v>
      </c>
      <c r="E149" s="2">
        <v>0</v>
      </c>
      <c r="F149" s="2">
        <v>0</v>
      </c>
      <c r="G149" s="3">
        <f t="shared" si="0"/>
        <v>435791.22292000003</v>
      </c>
      <c r="H149" s="3">
        <f t="shared" si="1"/>
        <v>0.52999999991152436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845750.92</v>
      </c>
      <c r="D150" s="2">
        <f>'PR-RAS'!E154</f>
        <v>820078.70000000007</v>
      </c>
      <c r="E150" s="2">
        <v>0</v>
      </c>
      <c r="F150" s="2">
        <v>0</v>
      </c>
      <c r="G150" s="3">
        <f t="shared" si="0"/>
        <v>370400.33968000003</v>
      </c>
      <c r="H150" s="3">
        <f t="shared" si="1"/>
        <v>0.37999999988824129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812554.56</v>
      </c>
      <c r="D151" s="2">
        <f>'PR-RAS'!E155</f>
        <v>791166.23</v>
      </c>
      <c r="E151" s="2">
        <v>0</v>
      </c>
      <c r="F151" s="2">
        <v>0</v>
      </c>
      <c r="G151" s="3">
        <f t="shared" si="0"/>
        <v>359233.05300000001</v>
      </c>
      <c r="H151" s="3">
        <f t="shared" si="1"/>
        <v>0.66999999992549419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19801.939999999999</v>
      </c>
      <c r="D153" s="2">
        <f>'PR-RAS'!E157</f>
        <v>18159.8</v>
      </c>
      <c r="E153" s="2">
        <v>0</v>
      </c>
      <c r="F153" s="2">
        <v>0</v>
      </c>
      <c r="G153" s="3">
        <f t="shared" si="0"/>
        <v>8530.4740799999981</v>
      </c>
      <c r="H153" s="3">
        <f t="shared" si="1"/>
        <v>0.26000000000203727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13394.42</v>
      </c>
      <c r="D154" s="2">
        <f>'PR-RAS'!E158</f>
        <v>10752.67</v>
      </c>
      <c r="E154" s="2">
        <v>0</v>
      </c>
      <c r="F154" s="2">
        <v>0</v>
      </c>
      <c r="G154" s="3">
        <f t="shared" si="0"/>
        <v>5339.6632799999998</v>
      </c>
      <c r="H154" s="3">
        <f t="shared" si="1"/>
        <v>0.75</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21361.11</v>
      </c>
      <c r="D155" s="2">
        <f>'PR-RAS'!E159</f>
        <v>22343.040000000001</v>
      </c>
      <c r="E155" s="2">
        <v>0</v>
      </c>
      <c r="F155" s="2">
        <v>0</v>
      </c>
      <c r="G155" s="3">
        <f t="shared" si="0"/>
        <v>10171.267260000001</v>
      </c>
      <c r="H155" s="3">
        <f t="shared" si="1"/>
        <v>0.15000000000145519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129903.42</v>
      </c>
      <c r="D156" s="2">
        <f>'PR-RAS'!E160</f>
        <v>131338.18</v>
      </c>
      <c r="E156" s="2">
        <v>0</v>
      </c>
      <c r="F156" s="2">
        <v>0</v>
      </c>
      <c r="G156" s="3">
        <f t="shared" si="0"/>
        <v>60849.865899999997</v>
      </c>
      <c r="H156" s="3">
        <f t="shared" si="1"/>
        <v>0.59999999999126885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129903.42</v>
      </c>
      <c r="D158" s="2">
        <f>'PR-RAS'!E162</f>
        <v>131338.18</v>
      </c>
      <c r="E158" s="2">
        <v>0</v>
      </c>
      <c r="F158" s="2">
        <v>0</v>
      </c>
      <c r="G158" s="3">
        <f t="shared" si="0"/>
        <v>61635.025459999997</v>
      </c>
      <c r="H158" s="3">
        <f t="shared" si="1"/>
        <v>0.59999999999126885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127796.59</v>
      </c>
      <c r="D160" s="2">
        <f>'PR-RAS'!E164</f>
        <v>152395.70000000001</v>
      </c>
      <c r="E160" s="2">
        <v>0</v>
      </c>
      <c r="F160" s="2">
        <v>0</v>
      </c>
      <c r="G160" s="3">
        <f t="shared" si="0"/>
        <v>68781.490409999999</v>
      </c>
      <c r="H160" s="3">
        <f t="shared" si="1"/>
        <v>0.70999999999185093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28887.120000000003</v>
      </c>
      <c r="D161" s="2">
        <f>'PR-RAS'!E165</f>
        <v>33807.479999999996</v>
      </c>
      <c r="E161" s="2">
        <v>0</v>
      </c>
      <c r="F161" s="2">
        <v>0</v>
      </c>
      <c r="G161" s="3">
        <f t="shared" si="0"/>
        <v>15440.332799999998</v>
      </c>
      <c r="H161" s="3">
        <f t="shared" si="1"/>
        <v>0.59999999999854481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3181.66</v>
      </c>
      <c r="D162" s="2">
        <f>'PR-RAS'!E166</f>
        <v>3693.24</v>
      </c>
      <c r="E162" s="2">
        <v>0</v>
      </c>
      <c r="F162" s="2">
        <v>0</v>
      </c>
      <c r="G162" s="3">
        <f t="shared" si="0"/>
        <v>1701.47054</v>
      </c>
      <c r="H162" s="3">
        <f t="shared" si="1"/>
        <v>0.57999999999992724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24330.83</v>
      </c>
      <c r="D163" s="2">
        <f>'PR-RAS'!E167</f>
        <v>27974.89</v>
      </c>
      <c r="E163" s="2">
        <v>0</v>
      </c>
      <c r="F163" s="2">
        <v>0</v>
      </c>
      <c r="G163" s="3">
        <f t="shared" si="0"/>
        <v>13005.45882</v>
      </c>
      <c r="H163" s="3">
        <f t="shared" si="1"/>
        <v>0.27999999999883585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470</v>
      </c>
      <c r="D164" s="2">
        <f>'PR-RAS'!E168</f>
        <v>1023.25</v>
      </c>
      <c r="E164" s="2">
        <v>0</v>
      </c>
      <c r="F164" s="2">
        <v>0</v>
      </c>
      <c r="G164" s="3">
        <f t="shared" si="0"/>
        <v>410.18950000000001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904.63</v>
      </c>
      <c r="D165" s="2">
        <f>'PR-RAS'!E169</f>
        <v>1116.0999999999999</v>
      </c>
      <c r="E165" s="2">
        <v>0</v>
      </c>
      <c r="F165" s="2">
        <v>0</v>
      </c>
      <c r="G165" s="3">
        <f t="shared" si="0"/>
        <v>514.44011999999998</v>
      </c>
      <c r="H165" s="3">
        <f t="shared" si="1"/>
        <v>0.4699999999999136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63020.07</v>
      </c>
      <c r="D166" s="2">
        <f>'PR-RAS'!E170</f>
        <v>74205.97</v>
      </c>
      <c r="E166" s="2">
        <v>0</v>
      </c>
      <c r="F166" s="2">
        <v>0</v>
      </c>
      <c r="G166" s="3">
        <f t="shared" si="0"/>
        <v>34886.281650000004</v>
      </c>
      <c r="H166" s="3">
        <f t="shared" si="1"/>
        <v>9.9999999998544808E-2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4218.54</v>
      </c>
      <c r="D167" s="2">
        <f>'PR-RAS'!E171</f>
        <v>13734.87</v>
      </c>
      <c r="E167" s="2">
        <v>0</v>
      </c>
      <c r="F167" s="2">
        <v>0</v>
      </c>
      <c r="G167" s="3">
        <f t="shared" si="0"/>
        <v>5260.2544800000005</v>
      </c>
      <c r="H167" s="3">
        <f t="shared" si="1"/>
        <v>0.58999999999923602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39386.6</v>
      </c>
      <c r="D168" s="2">
        <f>'PR-RAS'!E172</f>
        <v>39765.18</v>
      </c>
      <c r="E168" s="2">
        <v>0</v>
      </c>
      <c r="F168" s="2">
        <v>0</v>
      </c>
      <c r="G168" s="3">
        <f t="shared" si="0"/>
        <v>19859.132320000001</v>
      </c>
      <c r="H168" s="3">
        <f t="shared" si="1"/>
        <v>0.58000000000174623</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15940.1</v>
      </c>
      <c r="D169" s="2">
        <f>'PR-RAS'!E173</f>
        <v>15919.65</v>
      </c>
      <c r="E169" s="2">
        <v>0</v>
      </c>
      <c r="F169" s="2">
        <v>0</v>
      </c>
      <c r="G169" s="3">
        <f t="shared" si="0"/>
        <v>8026.9392000000007</v>
      </c>
      <c r="H169" s="3">
        <f t="shared" si="1"/>
        <v>0.4500000000007276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1995.27</v>
      </c>
      <c r="D170" s="2">
        <f>'PR-RAS'!E174</f>
        <v>3111.6</v>
      </c>
      <c r="E170" s="2">
        <v>0</v>
      </c>
      <c r="F170" s="2">
        <v>0</v>
      </c>
      <c r="G170" s="3">
        <f t="shared" si="0"/>
        <v>1388.9214299999999</v>
      </c>
      <c r="H170" s="3">
        <f t="shared" si="1"/>
        <v>0.67000000000007276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730.58</v>
      </c>
      <c r="D171" s="2">
        <f>'PR-RAS'!E175</f>
        <v>1674.67</v>
      </c>
      <c r="E171" s="2">
        <v>0</v>
      </c>
      <c r="F171" s="2">
        <v>0</v>
      </c>
      <c r="G171" s="3">
        <f t="shared" si="0"/>
        <v>693.58640000000003</v>
      </c>
      <c r="H171" s="3">
        <f t="shared" si="1"/>
        <v>0.74999999999988631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748.98</v>
      </c>
      <c r="D173" s="2">
        <f>'PR-RAS'!E177</f>
        <v>0</v>
      </c>
      <c r="E173" s="2">
        <v>0</v>
      </c>
      <c r="F173" s="2">
        <v>0</v>
      </c>
      <c r="G173" s="3">
        <f t="shared" si="0"/>
        <v>128.82455999999999</v>
      </c>
      <c r="H173" s="3">
        <f t="shared" si="1"/>
        <v>1.999999999998181E-2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34325.03</v>
      </c>
      <c r="D174" s="2">
        <f>'PR-RAS'!E178</f>
        <v>41499.9</v>
      </c>
      <c r="E174" s="2">
        <v>0</v>
      </c>
      <c r="F174" s="2">
        <v>0</v>
      </c>
      <c r="G174" s="3">
        <f t="shared" si="0"/>
        <v>20297.195589999999</v>
      </c>
      <c r="H174" s="3">
        <f t="shared" si="1"/>
        <v>0.12999999999738066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3672.71</v>
      </c>
      <c r="D175" s="2">
        <f>'PR-RAS'!E179</f>
        <v>2553.59</v>
      </c>
      <c r="E175" s="2">
        <v>0</v>
      </c>
      <c r="F175" s="2">
        <v>0</v>
      </c>
      <c r="G175" s="3">
        <f t="shared" si="0"/>
        <v>1527.7008599999997</v>
      </c>
      <c r="H175" s="3">
        <f t="shared" si="1"/>
        <v>0.6999999999998181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6878.39</v>
      </c>
      <c r="D176" s="2">
        <f>'PR-RAS'!E180</f>
        <v>8630.4500000000007</v>
      </c>
      <c r="E176" s="2">
        <v>0</v>
      </c>
      <c r="F176" s="2">
        <v>0</v>
      </c>
      <c r="G176" s="3">
        <f t="shared" si="0"/>
        <v>4224.3757500000002</v>
      </c>
      <c r="H176" s="3">
        <f t="shared" si="1"/>
        <v>0.84000000000105501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1010.5</v>
      </c>
      <c r="E177" s="2">
        <v>0</v>
      </c>
      <c r="F177" s="2">
        <v>0</v>
      </c>
      <c r="G177" s="3">
        <f t="shared" si="0"/>
        <v>355.69599999999997</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4949.8100000000004</v>
      </c>
      <c r="D178" s="2">
        <f>'PR-RAS'!E182</f>
        <v>5819.59</v>
      </c>
      <c r="E178" s="2">
        <v>0</v>
      </c>
      <c r="F178" s="2">
        <v>0</v>
      </c>
      <c r="G178" s="3">
        <f t="shared" si="0"/>
        <v>2936.2512300000003</v>
      </c>
      <c r="H178" s="3">
        <f t="shared" si="1"/>
        <v>0.5999999999994543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1049.32</v>
      </c>
      <c r="D179" s="2">
        <f>'PR-RAS'!E183</f>
        <v>856.96</v>
      </c>
      <c r="E179" s="2">
        <v>0</v>
      </c>
      <c r="F179" s="2">
        <v>0</v>
      </c>
      <c r="G179" s="3">
        <f t="shared" si="0"/>
        <v>491.85671999999994</v>
      </c>
      <c r="H179" s="3">
        <f t="shared" si="1"/>
        <v>0.35999999999989996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3415.95</v>
      </c>
      <c r="D180" s="2">
        <f>'PR-RAS'!E184</f>
        <v>3920.9</v>
      </c>
      <c r="E180" s="2">
        <v>0</v>
      </c>
      <c r="F180" s="2">
        <v>0</v>
      </c>
      <c r="G180" s="3">
        <f t="shared" si="0"/>
        <v>2015.13725</v>
      </c>
      <c r="H180" s="3">
        <f t="shared" si="1"/>
        <v>0.15000000000009095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2875</v>
      </c>
      <c r="D181" s="2">
        <f>'PR-RAS'!E185</f>
        <v>5467.81</v>
      </c>
      <c r="E181" s="2">
        <v>0</v>
      </c>
      <c r="F181" s="2">
        <v>0</v>
      </c>
      <c r="G181" s="3">
        <f t="shared" si="0"/>
        <v>2485.9115999999999</v>
      </c>
      <c r="H181" s="3">
        <f t="shared" si="1"/>
        <v>0.18999999999959982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1981.25</v>
      </c>
      <c r="D182" s="2">
        <f>'PR-RAS'!E186</f>
        <v>2187.5</v>
      </c>
      <c r="E182" s="2">
        <v>0</v>
      </c>
      <c r="F182" s="2">
        <v>0</v>
      </c>
      <c r="G182" s="3">
        <f t="shared" si="0"/>
        <v>1150.48125</v>
      </c>
      <c r="H182" s="3">
        <f t="shared" si="1"/>
        <v>0.75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9502.6</v>
      </c>
      <c r="D183" s="2">
        <f>'PR-RAS'!E187</f>
        <v>11052.6</v>
      </c>
      <c r="E183" s="2">
        <v>0</v>
      </c>
      <c r="F183" s="2">
        <v>0</v>
      </c>
      <c r="G183" s="3">
        <f t="shared" si="0"/>
        <v>5752.6196</v>
      </c>
      <c r="H183" s="3">
        <f t="shared" si="1"/>
        <v>0.7999999999992724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1564.3700000000001</v>
      </c>
      <c r="D190" s="2">
        <f>'PR-RAS'!E194</f>
        <v>2882.35</v>
      </c>
      <c r="E190" s="2">
        <v>0</v>
      </c>
      <c r="F190" s="2">
        <v>0</v>
      </c>
      <c r="G190" s="3">
        <f t="shared" si="0"/>
        <v>1385.1942300000001</v>
      </c>
      <c r="H190" s="3">
        <f t="shared" si="1"/>
        <v>0.72000000000002728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39.18</v>
      </c>
      <c r="D193" s="2">
        <f>'PR-RAS'!E197</f>
        <v>39.58</v>
      </c>
      <c r="E193" s="2">
        <v>0</v>
      </c>
      <c r="F193" s="2">
        <v>0</v>
      </c>
      <c r="G193" s="3">
        <f t="shared" si="0"/>
        <v>22.72128</v>
      </c>
      <c r="H193" s="3">
        <f t="shared" si="1"/>
        <v>0.60000000000000142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95</v>
      </c>
      <c r="D194" s="2">
        <f>'PR-RAS'!E198</f>
        <v>95</v>
      </c>
      <c r="E194" s="2">
        <v>0</v>
      </c>
      <c r="F194" s="2">
        <v>0</v>
      </c>
      <c r="G194" s="3">
        <f t="shared" si="0"/>
        <v>55.005000000000003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964.3</v>
      </c>
      <c r="E195" s="2">
        <v>0</v>
      </c>
      <c r="F195" s="2">
        <v>0</v>
      </c>
      <c r="G195" s="3">
        <f t="shared" si="0"/>
        <v>374.14839999999998</v>
      </c>
      <c r="H195" s="3">
        <f t="shared" si="1"/>
        <v>0.29999999999995453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1430.19</v>
      </c>
      <c r="D197" s="2">
        <f>'PR-RAS'!E201</f>
        <v>1783.47</v>
      </c>
      <c r="E197" s="2">
        <v>0</v>
      </c>
      <c r="F197" s="2">
        <v>0</v>
      </c>
      <c r="G197" s="3">
        <f t="shared" si="0"/>
        <v>979.43748000000005</v>
      </c>
      <c r="H197" s="3">
        <f t="shared" si="1"/>
        <v>0.66000000000008185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13745.9</v>
      </c>
      <c r="D258" s="2">
        <f>'PR-RAS'!E262</f>
        <v>15069.55</v>
      </c>
      <c r="E258" s="2">
        <v>0</v>
      </c>
      <c r="F258" s="2">
        <v>0</v>
      </c>
      <c r="G258" s="3">
        <f t="shared" si="0"/>
        <v>11278.445</v>
      </c>
      <c r="H258" s="3">
        <f t="shared" si="1"/>
        <v>0.55000000000109139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13745.9</v>
      </c>
      <c r="D265" s="2">
        <f>'PR-RAS'!E269</f>
        <v>15069.55</v>
      </c>
      <c r="E265" s="2">
        <v>0</v>
      </c>
      <c r="F265" s="2">
        <v>0</v>
      </c>
      <c r="G265" s="3">
        <f t="shared" si="0"/>
        <v>11585.640000000001</v>
      </c>
      <c r="H265" s="3">
        <f t="shared" si="1"/>
        <v>0.55000000000109139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210</v>
      </c>
      <c r="E266" s="2">
        <v>0</v>
      </c>
      <c r="F266" s="2">
        <v>0</v>
      </c>
      <c r="G266" s="3">
        <f t="shared" si="0"/>
        <v>111.30000000000001</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13745.9</v>
      </c>
      <c r="D267" s="2">
        <f>'PR-RAS'!E271</f>
        <v>14859.55</v>
      </c>
      <c r="E267" s="2">
        <v>0</v>
      </c>
      <c r="F267" s="2">
        <v>0</v>
      </c>
      <c r="G267" s="3">
        <f t="shared" si="0"/>
        <v>11561.69</v>
      </c>
      <c r="H267" s="3">
        <f t="shared" si="1"/>
        <v>0.55000000000109139</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567.02</v>
      </c>
      <c r="D269" s="2">
        <f>'PR-RAS'!E273</f>
        <v>592.1</v>
      </c>
      <c r="E269" s="2">
        <v>0</v>
      </c>
      <c r="F269" s="2">
        <v>0</v>
      </c>
      <c r="G269" s="3">
        <f t="shared" si="0"/>
        <v>469.32696000000004</v>
      </c>
      <c r="H269" s="3">
        <f t="shared" si="1"/>
        <v>0.12000000000000455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567.02</v>
      </c>
      <c r="D270" s="2">
        <f>'PR-RAS'!E274</f>
        <v>592.1</v>
      </c>
      <c r="E270" s="2">
        <v>0</v>
      </c>
      <c r="F270" s="2">
        <v>0</v>
      </c>
      <c r="G270" s="3">
        <f t="shared" si="0"/>
        <v>471.07818000000003</v>
      </c>
      <c r="H270" s="3">
        <f t="shared" si="1"/>
        <v>0.12000000000000455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567.02</v>
      </c>
      <c r="D272" s="2">
        <f>'PR-RAS'!E276</f>
        <v>592.1</v>
      </c>
      <c r="E272" s="2">
        <v>0</v>
      </c>
      <c r="F272" s="2">
        <v>0</v>
      </c>
      <c r="G272" s="3">
        <f t="shared" si="0"/>
        <v>474.58062000000007</v>
      </c>
      <c r="H272" s="3">
        <f t="shared" si="1"/>
        <v>0.12000000000000455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1139124.96</v>
      </c>
      <c r="D295" s="2">
        <f>'PR-RAS'!E299</f>
        <v>1141817.2700000003</v>
      </c>
      <c r="E295" s="2">
        <v>0</v>
      </c>
      <c r="F295" s="2">
        <v>0</v>
      </c>
      <c r="G295" s="3">
        <f t="shared" si="12"/>
        <v>1006291.2930000001</v>
      </c>
      <c r="H295" s="3">
        <f t="shared" si="13"/>
        <v>0.31000000028871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101941.63</v>
      </c>
      <c r="D297" s="2">
        <f>'PR-RAS'!E301</f>
        <v>15918.780000000261</v>
      </c>
      <c r="E297" s="2">
        <v>0</v>
      </c>
      <c r="F297" s="2">
        <v>0</v>
      </c>
      <c r="G297" s="3">
        <f t="shared" si="12"/>
        <v>39598.640240000153</v>
      </c>
      <c r="H297" s="3">
        <f t="shared" si="13"/>
        <v>0.58999999973457307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16605.8</v>
      </c>
      <c r="D298" s="2">
        <f>'PR-RAS'!E302</f>
        <v>0</v>
      </c>
      <c r="E298" s="2">
        <v>0</v>
      </c>
      <c r="F298" s="2">
        <v>0</v>
      </c>
      <c r="G298" s="3">
        <f t="shared" si="12"/>
        <v>4931.9225999999999</v>
      </c>
      <c r="H298" s="3">
        <f t="shared" si="13"/>
        <v>0.2000000000007276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85235.29</v>
      </c>
      <c r="E299" s="2">
        <v>0</v>
      </c>
      <c r="F299" s="2">
        <v>0</v>
      </c>
      <c r="G299" s="3">
        <f t="shared" si="12"/>
        <v>50800.232839999997</v>
      </c>
      <c r="H299" s="3">
        <f t="shared" si="13"/>
        <v>0.28999999999359716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101403.01</v>
      </c>
      <c r="D300" s="2">
        <f>'PR-RAS'!E304</f>
        <v>104710.8</v>
      </c>
      <c r="E300" s="2">
        <v>0</v>
      </c>
      <c r="F300" s="2">
        <v>0</v>
      </c>
      <c r="G300" s="3">
        <f t="shared" si="12"/>
        <v>92936.558389999991</v>
      </c>
      <c r="H300" s="3">
        <f t="shared" si="13"/>
        <v>0.20999999999185093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423.54</v>
      </c>
      <c r="D301" s="2">
        <f>'PR-RAS'!E305</f>
        <v>856.09</v>
      </c>
      <c r="E301" s="2">
        <v>0</v>
      </c>
      <c r="F301" s="2">
        <v>0</v>
      </c>
      <c r="G301" s="3">
        <f t="shared" si="12"/>
        <v>640.71600000000001</v>
      </c>
      <c r="H301" s="3">
        <f t="shared" si="13"/>
        <v>0.55000000000001137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17500.89</v>
      </c>
      <c r="D355" s="2">
        <f>'PR-RAS'!E360</f>
        <v>29098.489999999998</v>
      </c>
      <c r="E355" s="2">
        <v>0</v>
      </c>
      <c r="F355" s="2">
        <v>0</v>
      </c>
      <c r="G355" s="3">
        <f t="shared" si="12"/>
        <v>26797.045979999995</v>
      </c>
      <c r="H355" s="3">
        <f t="shared" si="13"/>
        <v>0.59999999999854481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17500.89</v>
      </c>
      <c r="D368" s="2">
        <f>'PR-RAS'!E373</f>
        <v>29098.489999999998</v>
      </c>
      <c r="E368" s="2">
        <v>0</v>
      </c>
      <c r="F368" s="2">
        <v>0</v>
      </c>
      <c r="G368" s="3">
        <f t="shared" si="12"/>
        <v>27781.118289999999</v>
      </c>
      <c r="H368" s="3">
        <f t="shared" si="13"/>
        <v>0.59999999999854481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13371.8</v>
      </c>
      <c r="D374" s="2">
        <f>'PR-RAS'!E379</f>
        <v>24140.09</v>
      </c>
      <c r="E374" s="2">
        <v>0</v>
      </c>
      <c r="F374" s="2">
        <v>0</v>
      </c>
      <c r="G374" s="3">
        <f t="shared" si="12"/>
        <v>22996.188539999999</v>
      </c>
      <c r="H374" s="3">
        <f t="shared" si="13"/>
        <v>0.29000000000087311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3139.72</v>
      </c>
      <c r="D375" s="2">
        <f>'PR-RAS'!E380</f>
        <v>7154.45</v>
      </c>
      <c r="E375" s="2">
        <v>0</v>
      </c>
      <c r="F375" s="2">
        <v>0</v>
      </c>
      <c r="G375" s="3">
        <f t="shared" si="12"/>
        <v>6525.78388</v>
      </c>
      <c r="H375" s="3">
        <f t="shared" si="13"/>
        <v>0.73000000000001819</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1135.6400000000001</v>
      </c>
      <c r="E376" s="2">
        <v>0</v>
      </c>
      <c r="F376" s="2">
        <v>0</v>
      </c>
      <c r="G376" s="3">
        <f t="shared" si="12"/>
        <v>851.73</v>
      </c>
      <c r="H376" s="3">
        <f t="shared" si="13"/>
        <v>0.35999999999989996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8848.2999999999993</v>
      </c>
      <c r="D377" s="2">
        <f>'PR-RAS'!E382</f>
        <v>0</v>
      </c>
      <c r="E377" s="2">
        <v>0</v>
      </c>
      <c r="F377" s="2">
        <v>0</v>
      </c>
      <c r="G377" s="3">
        <f t="shared" si="12"/>
        <v>3326.9607999999998</v>
      </c>
      <c r="H377" s="3">
        <f t="shared" si="13"/>
        <v>0.2999999999992724</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398.74</v>
      </c>
      <c r="D380" s="2">
        <f>'PR-RAS'!E385</f>
        <v>0</v>
      </c>
      <c r="E380" s="2">
        <v>0</v>
      </c>
      <c r="F380" s="2">
        <v>0</v>
      </c>
      <c r="G380" s="3">
        <f t="shared" si="12"/>
        <v>151.12246000000002</v>
      </c>
      <c r="H380" s="3">
        <f t="shared" si="13"/>
        <v>0.25999999999999091</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985.04</v>
      </c>
      <c r="D381" s="2">
        <f>'PR-RAS'!E386</f>
        <v>15850</v>
      </c>
      <c r="E381" s="2">
        <v>0</v>
      </c>
      <c r="F381" s="2">
        <v>0</v>
      </c>
      <c r="G381" s="3">
        <f t="shared" si="12"/>
        <v>12420.315200000001</v>
      </c>
      <c r="H381" s="3">
        <f t="shared" si="13"/>
        <v>3.999999999996362E-2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4129.09</v>
      </c>
      <c r="D388" s="2">
        <f>'PR-RAS'!E393</f>
        <v>4958.3999999999996</v>
      </c>
      <c r="E388" s="2">
        <v>0</v>
      </c>
      <c r="F388" s="2">
        <v>0</v>
      </c>
      <c r="G388" s="3">
        <f t="shared" si="12"/>
        <v>5435.7594300000001</v>
      </c>
      <c r="H388" s="3">
        <f t="shared" si="13"/>
        <v>0.48999999999978172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4129.09</v>
      </c>
      <c r="D389" s="2">
        <f>'PR-RAS'!E394</f>
        <v>4958.3999999999996</v>
      </c>
      <c r="E389" s="2">
        <v>0</v>
      </c>
      <c r="F389" s="2">
        <v>0</v>
      </c>
      <c r="G389" s="3">
        <f t="shared" si="12"/>
        <v>5449.8053199999995</v>
      </c>
      <c r="H389" s="3">
        <f t="shared" si="13"/>
        <v>0.48999999999978172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17500.89</v>
      </c>
      <c r="D413" s="2">
        <f>'PR-RAS'!E418</f>
        <v>29098.489999999998</v>
      </c>
      <c r="E413" s="2">
        <v>0</v>
      </c>
      <c r="F413" s="2">
        <v>0</v>
      </c>
      <c r="G413" s="3">
        <f t="shared" si="12"/>
        <v>31187.522439999997</v>
      </c>
      <c r="H413" s="3">
        <f t="shared" si="13"/>
        <v>0.59999999999854481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9156.24</v>
      </c>
      <c r="D414" s="2">
        <f>'PR-RAS'!E419</f>
        <v>0</v>
      </c>
      <c r="E414" s="2">
        <v>0</v>
      </c>
      <c r="F414" s="2">
        <v>0</v>
      </c>
      <c r="G414" s="3">
        <f t="shared" si="12"/>
        <v>3781.5271199999997</v>
      </c>
      <c r="H414" s="3">
        <f t="shared" si="13"/>
        <v>0.23999999999978172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1037183.33</v>
      </c>
      <c r="D417" s="2">
        <f>'PR-RAS'!E422</f>
        <v>1125898.49</v>
      </c>
      <c r="E417" s="2">
        <v>0</v>
      </c>
      <c r="F417" s="2">
        <v>0</v>
      </c>
      <c r="G417" s="3">
        <f t="shared" si="12"/>
        <v>1368215.8089600001</v>
      </c>
      <c r="H417" s="3">
        <f t="shared" si="13"/>
        <v>0.81999999994877726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1156625.8499999999</v>
      </c>
      <c r="D418" s="2">
        <f>'PR-RAS'!E423</f>
        <v>1170915.7600000002</v>
      </c>
      <c r="E418" s="2">
        <v>0</v>
      </c>
      <c r="F418" s="2">
        <v>0</v>
      </c>
      <c r="G418" s="3">
        <f t="shared" si="12"/>
        <v>1458856.7232899999</v>
      </c>
      <c r="H418" s="3">
        <f t="shared" si="13"/>
        <v>0.38999999989755452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119442.5199999999</v>
      </c>
      <c r="D420" s="2">
        <f>'PR-RAS'!E425</f>
        <v>45017.270000000251</v>
      </c>
      <c r="E420" s="2">
        <v>0</v>
      </c>
      <c r="F420" s="2">
        <v>0</v>
      </c>
      <c r="G420" s="3">
        <f t="shared" si="12"/>
        <v>87770.88814000017</v>
      </c>
      <c r="H420" s="3">
        <f t="shared" si="13"/>
        <v>0.75000000034924597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25762.04</v>
      </c>
      <c r="D421" s="2">
        <f>'PR-RAS'!E426</f>
        <v>0</v>
      </c>
      <c r="E421" s="2">
        <v>0</v>
      </c>
      <c r="F421" s="2">
        <v>0</v>
      </c>
      <c r="G421" s="3">
        <f t="shared" si="12"/>
        <v>10820.0568</v>
      </c>
      <c r="H421" s="3">
        <f t="shared" si="13"/>
        <v>4.0000000000873115E-2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85235.29</v>
      </c>
      <c r="E422" s="2">
        <v>0</v>
      </c>
      <c r="F422" s="2">
        <v>0</v>
      </c>
      <c r="G422" s="3">
        <f t="shared" si="12"/>
        <v>71768.11417999999</v>
      </c>
      <c r="H422" s="3">
        <f t="shared" si="13"/>
        <v>0.28999999999359716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101403.01</v>
      </c>
      <c r="D423" s="2">
        <f>'PR-RAS'!E428</f>
        <v>104710.8</v>
      </c>
      <c r="E423" s="2">
        <v>0</v>
      </c>
      <c r="F423" s="2">
        <v>0</v>
      </c>
      <c r="G423" s="3">
        <f t="shared" si="12"/>
        <v>131167.98541999998</v>
      </c>
      <c r="H423" s="3">
        <f t="shared" si="13"/>
        <v>0.20999999999185093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1037183.33</v>
      </c>
      <c r="D637" s="2">
        <f>'PR-RAS'!E643</f>
        <v>1125898.49</v>
      </c>
      <c r="E637" s="2">
        <v>0</v>
      </c>
      <c r="F637" s="2">
        <v>0</v>
      </c>
      <c r="G637" s="3">
        <f t="shared" si="14"/>
        <v>2091791.47716</v>
      </c>
      <c r="H637" s="3">
        <f t="shared" si="15"/>
        <v>0.81999999994877726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1156625.8499999999</v>
      </c>
      <c r="D638" s="2">
        <f>'PR-RAS'!E644</f>
        <v>1170915.7600000002</v>
      </c>
      <c r="E638" s="2">
        <v>0</v>
      </c>
      <c r="F638" s="2">
        <v>0</v>
      </c>
      <c r="G638" s="3">
        <f t="shared" si="14"/>
        <v>2228517.3446900002</v>
      </c>
      <c r="H638" s="3">
        <f t="shared" si="15"/>
        <v>0.38999999989755452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119442.5199999999</v>
      </c>
      <c r="D640" s="2">
        <f>'PR-RAS'!E646</f>
        <v>45017.270000000251</v>
      </c>
      <c r="E640" s="2">
        <v>0</v>
      </c>
      <c r="F640" s="2">
        <v>0</v>
      </c>
      <c r="G640" s="3">
        <f t="shared" si="14"/>
        <v>133855.84134000028</v>
      </c>
      <c r="H640" s="3">
        <f t="shared" si="15"/>
        <v>0.75000000034924597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25762.04</v>
      </c>
      <c r="D641" s="2">
        <f>'PR-RAS'!E647</f>
        <v>0</v>
      </c>
      <c r="E641" s="2">
        <v>0</v>
      </c>
      <c r="F641" s="2">
        <v>0</v>
      </c>
      <c r="G641" s="3">
        <f t="shared" si="14"/>
        <v>16487.705600000001</v>
      </c>
      <c r="H641" s="3">
        <f t="shared" si="15"/>
        <v>4.0000000000873115E-2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85235.29</v>
      </c>
      <c r="E642" s="2">
        <v>0</v>
      </c>
      <c r="F642" s="2">
        <v>0</v>
      </c>
      <c r="G642" s="3">
        <f t="shared" si="14"/>
        <v>109271.64177999999</v>
      </c>
      <c r="H642" s="3">
        <f t="shared" si="15"/>
        <v>0.28999999999359716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93680.479999999894</v>
      </c>
      <c r="D644" s="2">
        <f>'PR-RAS'!E650</f>
        <v>130252.56000000025</v>
      </c>
      <c r="E644" s="2">
        <v>0</v>
      </c>
      <c r="F644" s="2">
        <v>0</v>
      </c>
      <c r="G644" s="3">
        <f t="shared" si="14"/>
        <v>227741.34080000024</v>
      </c>
      <c r="H644" s="3">
        <f t="shared" si="15"/>
        <v>0.9199999996490078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39440.93</v>
      </c>
      <c r="D647" s="2">
        <f>'PR-RAS'!E654</f>
        <v>45558.85</v>
      </c>
      <c r="E647" s="2">
        <v>0</v>
      </c>
      <c r="F647" s="2">
        <v>0</v>
      </c>
      <c r="G647" s="3">
        <f t="shared" si="14"/>
        <v>84340.874980000008</v>
      </c>
      <c r="H647" s="3">
        <f t="shared" si="15"/>
        <v>0.22000000000116415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39440.93</v>
      </c>
      <c r="D648" s="2">
        <f>'PR-RAS'!E655</f>
        <v>45558.85</v>
      </c>
      <c r="E648" s="2">
        <v>0</v>
      </c>
      <c r="F648" s="2">
        <v>0</v>
      </c>
      <c r="G648" s="3">
        <f t="shared" si="14"/>
        <v>84471.433610000007</v>
      </c>
      <c r="H648" s="3">
        <f t="shared" si="15"/>
        <v>0.22000000000116415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43</v>
      </c>
      <c r="D651" s="2">
        <f>'PR-RAS'!E658</f>
        <v>49</v>
      </c>
      <c r="E651" s="2">
        <v>0</v>
      </c>
      <c r="F651" s="2">
        <v>0</v>
      </c>
      <c r="G651" s="3">
        <f t="shared" si="14"/>
        <v>91.65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43</v>
      </c>
      <c r="D653" s="2">
        <f>'PR-RAS'!E660</f>
        <v>40</v>
      </c>
      <c r="E653" s="2">
        <v>0</v>
      </c>
      <c r="F653" s="2">
        <v>0</v>
      </c>
      <c r="G653" s="3">
        <f t="shared" si="14"/>
        <v>80.195999999999998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904355.78</v>
      </c>
      <c r="D676" s="2">
        <f>'PR-RAS'!E683</f>
        <v>990041.08</v>
      </c>
      <c r="E676" s="2">
        <v>0</v>
      </c>
      <c r="F676" s="2">
        <v>0</v>
      </c>
      <c r="G676" s="3">
        <f t="shared" si="14"/>
        <v>1946995.6095</v>
      </c>
      <c r="H676" s="3">
        <f t="shared" si="15"/>
        <v>0.29999999993015081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21263.8</v>
      </c>
      <c r="D677" s="2">
        <f>'PR-RAS'!E684</f>
        <v>20585</v>
      </c>
      <c r="E677" s="2">
        <v>0</v>
      </c>
      <c r="F677" s="2">
        <v>0</v>
      </c>
      <c r="G677" s="3">
        <f t="shared" si="14"/>
        <v>42205.248800000001</v>
      </c>
      <c r="H677" s="3">
        <f t="shared" si="15"/>
        <v>0.2000000000007276</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235.65</v>
      </c>
      <c r="D678" s="2">
        <f>'PR-RAS'!E685</f>
        <v>27.42</v>
      </c>
      <c r="E678" s="2">
        <v>0</v>
      </c>
      <c r="F678" s="2">
        <v>0</v>
      </c>
      <c r="G678" s="3">
        <f t="shared" si="14"/>
        <v>196.66173000000001</v>
      </c>
      <c r="H678" s="3">
        <f t="shared" si="15"/>
        <v>0.76999999999999602</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4298.75</v>
      </c>
      <c r="D679" s="2">
        <f>'PR-RAS'!E686</f>
        <v>0</v>
      </c>
      <c r="E679" s="2">
        <v>0</v>
      </c>
      <c r="F679" s="2">
        <v>0</v>
      </c>
      <c r="G679" s="3">
        <f t="shared" si="14"/>
        <v>2914.5525000000002</v>
      </c>
      <c r="H679" s="3">
        <f t="shared" si="15"/>
        <v>0.25</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12450.2</v>
      </c>
      <c r="D717" s="2">
        <f>'PR-RAS'!E724</f>
        <v>12789.43</v>
      </c>
      <c r="E717" s="2">
        <v>0</v>
      </c>
      <c r="F717" s="2">
        <v>0</v>
      </c>
      <c r="G717" s="3">
        <f t="shared" si="14"/>
        <v>27228.806959999998</v>
      </c>
      <c r="H717" s="3">
        <f t="shared" si="15"/>
        <v>0.63000000000101863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3160.16</v>
      </c>
      <c r="E725" s="2">
        <v>0</v>
      </c>
      <c r="F725" s="2">
        <v>0</v>
      </c>
      <c r="G725" s="3">
        <f t="shared" si="14"/>
        <v>4575.9116799999993</v>
      </c>
      <c r="H725" s="3">
        <f t="shared" si="15"/>
        <v>0.15999999999985448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953.6</v>
      </c>
      <c r="D726" s="2">
        <f>'PR-RAS'!E733</f>
        <v>882.88</v>
      </c>
      <c r="E726" s="2">
        <v>0</v>
      </c>
      <c r="F726" s="2">
        <v>0</v>
      </c>
      <c r="G726" s="3">
        <f t="shared" si="14"/>
        <v>1971.5360000000001</v>
      </c>
      <c r="H726" s="3">
        <f t="shared" si="15"/>
        <v>0.51999999999998181</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24330.83</v>
      </c>
      <c r="D727" s="2">
        <f>'PR-RAS'!E734</f>
        <v>27974.89</v>
      </c>
      <c r="E727" s="2">
        <v>0</v>
      </c>
      <c r="F727" s="2">
        <v>0</v>
      </c>
      <c r="G727" s="3">
        <f t="shared" si="14"/>
        <v>58283.722860000002</v>
      </c>
      <c r="H727" s="3">
        <f t="shared" si="15"/>
        <v>0.27999999999883585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2830.95</v>
      </c>
      <c r="D729" s="2">
        <f>'PR-RAS'!E736</f>
        <v>2618.4</v>
      </c>
      <c r="E729" s="2">
        <v>0</v>
      </c>
      <c r="F729" s="2">
        <v>0</v>
      </c>
      <c r="G729" s="3">
        <f t="shared" si="14"/>
        <v>5873.3220000000001</v>
      </c>
      <c r="H729" s="3">
        <f t="shared" si="15"/>
        <v>0.45000000000027285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264.91000000000003</v>
      </c>
      <c r="E730" s="2">
        <v>0</v>
      </c>
      <c r="F730" s="2">
        <v>0</v>
      </c>
      <c r="G730" s="3">
        <f t="shared" si="14"/>
        <v>386.23878000000002</v>
      </c>
      <c r="H730" s="3">
        <f t="shared" si="15"/>
        <v>8.9999999999974989E-2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2687.5</v>
      </c>
      <c r="D731" s="2">
        <f>'PR-RAS'!E738</f>
        <v>0</v>
      </c>
      <c r="E731" s="2">
        <v>0</v>
      </c>
      <c r="F731" s="2">
        <v>0</v>
      </c>
      <c r="G731" s="3">
        <f t="shared" si="14"/>
        <v>1961.875</v>
      </c>
      <c r="H731" s="3">
        <f t="shared" si="15"/>
        <v>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630</v>
      </c>
      <c r="E737" s="2">
        <v>0</v>
      </c>
      <c r="F737" s="2">
        <v>0</v>
      </c>
      <c r="G737" s="3">
        <f t="shared" si="28"/>
        <v>927.36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210</v>
      </c>
      <c r="E843" s="2">
        <v>0</v>
      </c>
      <c r="F843" s="2">
        <v>0</v>
      </c>
      <c r="G843" s="3">
        <f t="shared" si="34"/>
        <v>353.64</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13745.9</v>
      </c>
      <c r="D848" s="2">
        <f>'PR-RAS'!E855</f>
        <v>14859.55</v>
      </c>
      <c r="E848" s="2">
        <v>0</v>
      </c>
      <c r="F848" s="2">
        <v>0</v>
      </c>
      <c r="G848" s="3">
        <f t="shared" si="34"/>
        <v>36814.854999999996</v>
      </c>
      <c r="H848" s="3">
        <f t="shared" si="35"/>
        <v>0.55000000000109139</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21342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1037183.33</v>
      </c>
      <c r="I17" s="274">
        <f>'PR-RAS'!E6</f>
        <v>1125898.49</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1139124.96</v>
      </c>
      <c r="I18" s="274">
        <f>'PR-RAS'!E152</f>
        <v>1141817.2700000003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93680.479999999894</v>
      </c>
      <c r="I20" s="274">
        <f>'PR-RAS'!E650</f>
        <v>130252.56000000025</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12" zoomScaleNormal="100" workbookViewId="0">
      <selection activeCell="L735" sqref="L73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1037183.33</v>
      </c>
      <c r="E6" s="60">
        <f>E7+E43+E49+E82+E106+E125+E134+E140</f>
        <v>1125898.49</v>
      </c>
      <c r="F6" s="45">
        <f t="shared" ref="F6:F132" si="0">IF(D6&lt;&gt;0,IF(E6/D6&gt;=100,"&gt;&gt;100",E6/D6*100),"-")</f>
        <v>108.55346952018598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930153.98</v>
      </c>
      <c r="E49" s="60">
        <f>E50+E53+E58+E61+E64+E68+E71+E74+E77</f>
        <v>1010653.5</v>
      </c>
      <c r="F49" s="45">
        <f t="shared" si="0"/>
        <v>108.6544294526375</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930153.98</v>
      </c>
      <c r="E68" s="60">
        <f t="shared" si="11"/>
        <v>1010653.5</v>
      </c>
      <c r="F68" s="45">
        <f t="shared" si="0"/>
        <v>108.6544294526375</v>
      </c>
    </row>
    <row r="69" spans="1:6" ht="12.75" customHeight="1" x14ac:dyDescent="0.2">
      <c r="A69" s="63" t="s">
        <v>192</v>
      </c>
      <c r="B69" s="64" t="s">
        <v>193</v>
      </c>
      <c r="C69" s="246" t="s">
        <v>192</v>
      </c>
      <c r="D69" s="194">
        <v>925619.58</v>
      </c>
      <c r="E69" s="194">
        <v>1010626.08</v>
      </c>
      <c r="F69" s="45">
        <f t="shared" si="0"/>
        <v>109.18374047359715</v>
      </c>
    </row>
    <row r="70" spans="1:6" ht="24" x14ac:dyDescent="0.2">
      <c r="A70" s="63" t="s">
        <v>194</v>
      </c>
      <c r="B70" s="64" t="s">
        <v>195</v>
      </c>
      <c r="C70" s="246" t="s">
        <v>194</v>
      </c>
      <c r="D70" s="194">
        <v>4534.3999999999996</v>
      </c>
      <c r="E70" s="194">
        <v>27.42</v>
      </c>
      <c r="F70" s="45">
        <f t="shared" si="0"/>
        <v>0.60471065631616105</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12450.2</v>
      </c>
      <c r="E106" s="331">
        <f>E107+E112+E120+E124</f>
        <v>12789.43</v>
      </c>
      <c r="F106" s="71">
        <f t="shared" si="0"/>
        <v>102.72469518561951</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12450.2</v>
      </c>
      <c r="E112" s="60">
        <f t="shared" si="20"/>
        <v>12789.43</v>
      </c>
      <c r="F112" s="45">
        <f t="shared" si="0"/>
        <v>102.72469518561951</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12450.2</v>
      </c>
      <c r="E117" s="194">
        <v>12789.43</v>
      </c>
      <c r="F117" s="45">
        <f t="shared" si="0"/>
        <v>102.72469518561951</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4277.7199999999993</v>
      </c>
      <c r="E125" s="60">
        <f t="shared" si="22"/>
        <v>7658.37</v>
      </c>
      <c r="F125" s="45">
        <f t="shared" si="0"/>
        <v>179.02924922622333</v>
      </c>
    </row>
    <row r="126" spans="1:6" ht="12.75" customHeight="1" x14ac:dyDescent="0.2">
      <c r="A126" s="63">
        <v>661</v>
      </c>
      <c r="B126" s="65" t="s">
        <v>306</v>
      </c>
      <c r="C126" s="246" t="s">
        <v>307</v>
      </c>
      <c r="D126" s="60">
        <f t="shared" ref="D126:E126" si="23">SUM(D127:D128)</f>
        <v>2637.72</v>
      </c>
      <c r="E126" s="60">
        <f t="shared" si="23"/>
        <v>2589.38</v>
      </c>
      <c r="F126" s="45">
        <f t="shared" si="0"/>
        <v>98.167356656506385</v>
      </c>
    </row>
    <row r="127" spans="1:6" ht="12.75" customHeight="1" x14ac:dyDescent="0.2">
      <c r="A127" s="63">
        <v>6614</v>
      </c>
      <c r="B127" s="65" t="s">
        <v>308</v>
      </c>
      <c r="C127" s="246" t="s">
        <v>309</v>
      </c>
      <c r="D127" s="194">
        <v>300</v>
      </c>
      <c r="E127" s="194">
        <v>100</v>
      </c>
      <c r="F127" s="45">
        <f t="shared" si="0"/>
        <v>33.333333333333329</v>
      </c>
    </row>
    <row r="128" spans="1:6" ht="12.75" customHeight="1" x14ac:dyDescent="0.2">
      <c r="A128" s="63">
        <v>6615</v>
      </c>
      <c r="B128" s="65" t="s">
        <v>310</v>
      </c>
      <c r="C128" s="246" t="s">
        <v>311</v>
      </c>
      <c r="D128" s="194">
        <v>2337.7199999999998</v>
      </c>
      <c r="E128" s="194">
        <v>2489.38</v>
      </c>
      <c r="F128" s="45">
        <f t="shared" si="0"/>
        <v>106.48751775233991</v>
      </c>
    </row>
    <row r="129" spans="1:6" ht="36" x14ac:dyDescent="0.2">
      <c r="A129" s="63">
        <v>663</v>
      </c>
      <c r="B129" s="182" t="s">
        <v>312</v>
      </c>
      <c r="C129" s="246" t="s">
        <v>313</v>
      </c>
      <c r="D129" s="60">
        <f t="shared" ref="D129:E129" si="24">SUM(D130:D133)</f>
        <v>1640</v>
      </c>
      <c r="E129" s="60">
        <f t="shared" si="24"/>
        <v>5068.99</v>
      </c>
      <c r="F129" s="45">
        <f t="shared" si="0"/>
        <v>309.08475609756096</v>
      </c>
    </row>
    <row r="130" spans="1:6" ht="12.75" customHeight="1" x14ac:dyDescent="0.2">
      <c r="A130" s="63">
        <v>6631</v>
      </c>
      <c r="B130" s="65" t="s">
        <v>314</v>
      </c>
      <c r="C130" s="246" t="s">
        <v>315</v>
      </c>
      <c r="D130" s="194">
        <v>1380</v>
      </c>
      <c r="E130" s="194">
        <v>1415</v>
      </c>
      <c r="F130" s="45">
        <f t="shared" si="0"/>
        <v>102.53623188405795</v>
      </c>
    </row>
    <row r="131" spans="1:6" ht="12.75" customHeight="1" x14ac:dyDescent="0.2">
      <c r="A131" s="63">
        <v>6632</v>
      </c>
      <c r="B131" s="182" t="s">
        <v>316</v>
      </c>
      <c r="C131" s="246" t="s">
        <v>317</v>
      </c>
      <c r="D131" s="194">
        <v>260</v>
      </c>
      <c r="E131" s="194">
        <v>3653.99</v>
      </c>
      <c r="F131" s="45">
        <f t="shared" si="0"/>
        <v>1405.3807692307691</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88524.89</v>
      </c>
      <c r="E134" s="60">
        <f t="shared" si="25"/>
        <v>94797.19</v>
      </c>
      <c r="F134" s="45">
        <f t="shared" ref="F134:F229" si="26">IF(D134&lt;&gt;0,IF(E134/D134&gt;=100,"&gt;&gt;100",E134/D134*100),"-")</f>
        <v>107.08535192757654</v>
      </c>
    </row>
    <row r="135" spans="1:6" ht="24" x14ac:dyDescent="0.2">
      <c r="A135" s="63">
        <v>671</v>
      </c>
      <c r="B135" s="182" t="s">
        <v>324</v>
      </c>
      <c r="C135" s="246" t="s">
        <v>325</v>
      </c>
      <c r="D135" s="60">
        <f t="shared" ref="D135:E135" si="27">SUM(D136:D138)</f>
        <v>88524.89</v>
      </c>
      <c r="E135" s="60">
        <f t="shared" si="27"/>
        <v>94797.19</v>
      </c>
      <c r="F135" s="45">
        <f t="shared" si="26"/>
        <v>107.08535192757654</v>
      </c>
    </row>
    <row r="136" spans="1:6" ht="12.75" customHeight="1" x14ac:dyDescent="0.2">
      <c r="A136" s="63">
        <v>6711</v>
      </c>
      <c r="B136" s="65" t="s">
        <v>326</v>
      </c>
      <c r="C136" s="246" t="s">
        <v>327</v>
      </c>
      <c r="D136" s="194">
        <v>86219.58</v>
      </c>
      <c r="E136" s="194">
        <v>93060.81</v>
      </c>
      <c r="F136" s="45">
        <f t="shared" si="26"/>
        <v>107.93465938943334</v>
      </c>
    </row>
    <row r="137" spans="1:6" ht="24" x14ac:dyDescent="0.2">
      <c r="A137" s="63">
        <v>6712</v>
      </c>
      <c r="B137" s="182" t="s">
        <v>328</v>
      </c>
      <c r="C137" s="246" t="s">
        <v>329</v>
      </c>
      <c r="D137" s="194">
        <v>2305.31</v>
      </c>
      <c r="E137" s="194">
        <v>1736.38</v>
      </c>
      <c r="F137" s="45">
        <f t="shared" si="26"/>
        <v>75.320889598362044</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1776.54</v>
      </c>
      <c r="E140" s="60">
        <f t="shared" si="28"/>
        <v>0</v>
      </c>
      <c r="F140" s="45">
        <f t="shared" si="26"/>
        <v>0</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1776.54</v>
      </c>
      <c r="E151" s="194"/>
      <c r="F151" s="45">
        <f t="shared" si="26"/>
        <v>0</v>
      </c>
    </row>
    <row r="152" spans="1:6" ht="12.75" customHeight="1" x14ac:dyDescent="0.2">
      <c r="A152" s="63">
        <v>3</v>
      </c>
      <c r="B152" s="64" t="s">
        <v>358</v>
      </c>
      <c r="C152" s="246" t="s">
        <v>64</v>
      </c>
      <c r="D152" s="60">
        <f>D153+D164+D202+D221+D230+D262+D273</f>
        <v>1139124.96</v>
      </c>
      <c r="E152" s="60">
        <f>E153+E164+E202+E221+E230+E262+E273</f>
        <v>1141817.2700000003</v>
      </c>
      <c r="F152" s="45">
        <f t="shared" si="26"/>
        <v>100.23634896034588</v>
      </c>
    </row>
    <row r="153" spans="1:6" ht="12.75" customHeight="1" x14ac:dyDescent="0.2">
      <c r="A153" s="63">
        <v>31</v>
      </c>
      <c r="B153" s="64" t="s">
        <v>359</v>
      </c>
      <c r="C153" s="246" t="s">
        <v>35</v>
      </c>
      <c r="D153" s="60">
        <f t="shared" ref="D153:E153" si="30">D154+D159+D160</f>
        <v>997015.45000000007</v>
      </c>
      <c r="E153" s="60">
        <f t="shared" si="30"/>
        <v>973759.92000000016</v>
      </c>
      <c r="F153" s="45">
        <f t="shared" si="26"/>
        <v>97.667485493830625</v>
      </c>
    </row>
    <row r="154" spans="1:6" ht="12.75" customHeight="1" x14ac:dyDescent="0.2">
      <c r="A154" s="63">
        <v>311</v>
      </c>
      <c r="B154" s="64" t="s">
        <v>360</v>
      </c>
      <c r="C154" s="246" t="s">
        <v>361</v>
      </c>
      <c r="D154" s="60">
        <f t="shared" ref="D154:E154" si="31">SUM(D155:D158)</f>
        <v>845750.92</v>
      </c>
      <c r="E154" s="60">
        <f t="shared" si="31"/>
        <v>820078.70000000007</v>
      </c>
      <c r="F154" s="45">
        <f t="shared" si="26"/>
        <v>96.964564933609537</v>
      </c>
    </row>
    <row r="155" spans="1:6" ht="12.75" customHeight="1" x14ac:dyDescent="0.2">
      <c r="A155" s="63">
        <v>3111</v>
      </c>
      <c r="B155" s="64" t="s">
        <v>362</v>
      </c>
      <c r="C155" s="246" t="s">
        <v>363</v>
      </c>
      <c r="D155" s="194">
        <v>812554.56</v>
      </c>
      <c r="E155" s="194">
        <v>791166.23</v>
      </c>
      <c r="F155" s="45">
        <f t="shared" si="26"/>
        <v>97.367766910322899</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19801.939999999999</v>
      </c>
      <c r="E157" s="194">
        <v>18159.8</v>
      </c>
      <c r="F157" s="45">
        <f t="shared" si="26"/>
        <v>91.707176165567617</v>
      </c>
    </row>
    <row r="158" spans="1:6" ht="12.75" customHeight="1" x14ac:dyDescent="0.2">
      <c r="A158" s="63">
        <v>3114</v>
      </c>
      <c r="B158" s="65" t="s">
        <v>368</v>
      </c>
      <c r="C158" s="246" t="s">
        <v>369</v>
      </c>
      <c r="D158" s="194">
        <v>13394.42</v>
      </c>
      <c r="E158" s="194">
        <v>10752.67</v>
      </c>
      <c r="F158" s="45">
        <f t="shared" si="26"/>
        <v>80.277234848541411</v>
      </c>
    </row>
    <row r="159" spans="1:6" ht="12.75" customHeight="1" x14ac:dyDescent="0.2">
      <c r="A159" s="63">
        <v>312</v>
      </c>
      <c r="B159" s="65" t="s">
        <v>370</v>
      </c>
      <c r="C159" s="246" t="s">
        <v>371</v>
      </c>
      <c r="D159" s="194">
        <v>21361.11</v>
      </c>
      <c r="E159" s="194">
        <v>22343.040000000001</v>
      </c>
      <c r="F159" s="45">
        <f t="shared" si="26"/>
        <v>104.59681168253896</v>
      </c>
    </row>
    <row r="160" spans="1:6" ht="12.75" customHeight="1" x14ac:dyDescent="0.2">
      <c r="A160" s="63">
        <v>313</v>
      </c>
      <c r="B160" s="65" t="s">
        <v>372</v>
      </c>
      <c r="C160" s="246" t="s">
        <v>373</v>
      </c>
      <c r="D160" s="60">
        <f t="shared" ref="D160:E160" si="32">SUM(D161:D163)</f>
        <v>129903.42</v>
      </c>
      <c r="E160" s="60">
        <f t="shared" si="32"/>
        <v>131338.18</v>
      </c>
      <c r="F160" s="45">
        <f t="shared" si="26"/>
        <v>101.10448208368956</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129903.42</v>
      </c>
      <c r="E162" s="194">
        <v>131338.18</v>
      </c>
      <c r="F162" s="45">
        <f t="shared" si="26"/>
        <v>101.10448208368956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127796.59</v>
      </c>
      <c r="E164" s="60">
        <f>E165+E170+E178+E188+E189+E194</f>
        <v>152395.70000000001</v>
      </c>
      <c r="F164" s="45">
        <f t="shared" si="26"/>
        <v>119.24864348884428</v>
      </c>
    </row>
    <row r="165" spans="1:6" ht="12.75" customHeight="1" x14ac:dyDescent="0.2">
      <c r="A165" s="63">
        <v>321</v>
      </c>
      <c r="B165" s="64" t="s">
        <v>382</v>
      </c>
      <c r="C165" s="246" t="s">
        <v>383</v>
      </c>
      <c r="D165" s="60">
        <f t="shared" ref="D165:E165" si="33">SUM(D166:D169)</f>
        <v>28887.120000000003</v>
      </c>
      <c r="E165" s="60">
        <f t="shared" si="33"/>
        <v>33807.479999999996</v>
      </c>
      <c r="F165" s="45">
        <f t="shared" si="26"/>
        <v>117.03305833187937</v>
      </c>
    </row>
    <row r="166" spans="1:6" ht="12.75" customHeight="1" x14ac:dyDescent="0.2">
      <c r="A166" s="63">
        <v>3211</v>
      </c>
      <c r="B166" s="64" t="s">
        <v>384</v>
      </c>
      <c r="C166" s="246" t="s">
        <v>385</v>
      </c>
      <c r="D166" s="194">
        <v>3181.66</v>
      </c>
      <c r="E166" s="194">
        <v>3693.24</v>
      </c>
      <c r="F166" s="45">
        <f t="shared" si="26"/>
        <v>116.07902792881704</v>
      </c>
    </row>
    <row r="167" spans="1:6" ht="12.75" customHeight="1" x14ac:dyDescent="0.2">
      <c r="A167" s="63">
        <v>3212</v>
      </c>
      <c r="B167" s="64" t="s">
        <v>386</v>
      </c>
      <c r="C167" s="246" t="s">
        <v>387</v>
      </c>
      <c r="D167" s="194">
        <v>24330.83</v>
      </c>
      <c r="E167" s="194">
        <v>27974.89</v>
      </c>
      <c r="F167" s="45">
        <f t="shared" si="26"/>
        <v>114.97712983897384</v>
      </c>
    </row>
    <row r="168" spans="1:6" ht="12.75" customHeight="1" x14ac:dyDescent="0.2">
      <c r="A168" s="63">
        <v>3213</v>
      </c>
      <c r="B168" s="64" t="s">
        <v>388</v>
      </c>
      <c r="C168" s="246" t="s">
        <v>389</v>
      </c>
      <c r="D168" s="194">
        <v>470</v>
      </c>
      <c r="E168" s="194">
        <v>1023.25</v>
      </c>
      <c r="F168" s="45">
        <f t="shared" si="26"/>
        <v>217.71276595744681</v>
      </c>
    </row>
    <row r="169" spans="1:6" ht="12.75" customHeight="1" x14ac:dyDescent="0.2">
      <c r="A169" s="63">
        <v>3214</v>
      </c>
      <c r="B169" s="64" t="s">
        <v>390</v>
      </c>
      <c r="C169" s="246" t="s">
        <v>391</v>
      </c>
      <c r="D169" s="194">
        <v>904.63</v>
      </c>
      <c r="E169" s="194">
        <v>1116.0999999999999</v>
      </c>
      <c r="F169" s="45">
        <f t="shared" si="26"/>
        <v>123.37640803422391</v>
      </c>
    </row>
    <row r="170" spans="1:6" ht="12.75" customHeight="1" x14ac:dyDescent="0.2">
      <c r="A170" s="63">
        <v>322</v>
      </c>
      <c r="B170" s="64" t="s">
        <v>392</v>
      </c>
      <c r="C170" s="246" t="s">
        <v>393</v>
      </c>
      <c r="D170" s="60">
        <f t="shared" ref="D170:E170" si="34">SUM(D171:D177)</f>
        <v>63020.07</v>
      </c>
      <c r="E170" s="60">
        <f t="shared" si="34"/>
        <v>74205.97</v>
      </c>
      <c r="F170" s="45">
        <f t="shared" si="26"/>
        <v>117.74974226464681</v>
      </c>
    </row>
    <row r="171" spans="1:6" ht="12.75" customHeight="1" x14ac:dyDescent="0.2">
      <c r="A171" s="63">
        <v>3221</v>
      </c>
      <c r="B171" s="64" t="s">
        <v>394</v>
      </c>
      <c r="C171" s="246" t="s">
        <v>395</v>
      </c>
      <c r="D171" s="194">
        <v>4218.54</v>
      </c>
      <c r="E171" s="194">
        <v>13734.87</v>
      </c>
      <c r="F171" s="45">
        <f t="shared" si="26"/>
        <v>325.58349571178655</v>
      </c>
    </row>
    <row r="172" spans="1:6" ht="12.75" customHeight="1" x14ac:dyDescent="0.2">
      <c r="A172" s="63">
        <v>3222</v>
      </c>
      <c r="B172" s="64" t="s">
        <v>396</v>
      </c>
      <c r="C172" s="246" t="s">
        <v>397</v>
      </c>
      <c r="D172" s="194">
        <v>39386.6</v>
      </c>
      <c r="E172" s="194">
        <v>39765.18</v>
      </c>
      <c r="F172" s="45">
        <f t="shared" si="26"/>
        <v>100.9611898462929</v>
      </c>
    </row>
    <row r="173" spans="1:6" ht="12.75" customHeight="1" x14ac:dyDescent="0.2">
      <c r="A173" s="63">
        <v>3223</v>
      </c>
      <c r="B173" s="65" t="s">
        <v>398</v>
      </c>
      <c r="C173" s="246" t="s">
        <v>399</v>
      </c>
      <c r="D173" s="194">
        <v>15940.1</v>
      </c>
      <c r="E173" s="194">
        <v>15919.65</v>
      </c>
      <c r="F173" s="45">
        <f t="shared" si="26"/>
        <v>99.87170720384438</v>
      </c>
    </row>
    <row r="174" spans="1:6" ht="12.75" customHeight="1" x14ac:dyDescent="0.2">
      <c r="A174" s="63">
        <v>3224</v>
      </c>
      <c r="B174" s="65" t="s">
        <v>400</v>
      </c>
      <c r="C174" s="246" t="s">
        <v>401</v>
      </c>
      <c r="D174" s="194">
        <v>1995.27</v>
      </c>
      <c r="E174" s="194">
        <v>3111.6</v>
      </c>
      <c r="F174" s="45">
        <f t="shared" si="26"/>
        <v>155.94881895683289</v>
      </c>
    </row>
    <row r="175" spans="1:6" ht="12.75" customHeight="1" x14ac:dyDescent="0.2">
      <c r="A175" s="63">
        <v>3225</v>
      </c>
      <c r="B175" s="65" t="s">
        <v>402</v>
      </c>
      <c r="C175" s="246" t="s">
        <v>403</v>
      </c>
      <c r="D175" s="194">
        <v>730.58</v>
      </c>
      <c r="E175" s="194">
        <v>1674.67</v>
      </c>
      <c r="F175" s="45">
        <f t="shared" si="26"/>
        <v>229.22472556051355</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748.98</v>
      </c>
      <c r="E177" s="194"/>
      <c r="F177" s="45">
        <f t="shared" si="26"/>
        <v>0</v>
      </c>
    </row>
    <row r="178" spans="1:6" ht="12.75" customHeight="1" x14ac:dyDescent="0.2">
      <c r="A178" s="63">
        <v>323</v>
      </c>
      <c r="B178" s="65" t="s">
        <v>408</v>
      </c>
      <c r="C178" s="246" t="s">
        <v>409</v>
      </c>
      <c r="D178" s="60">
        <f t="shared" ref="D178:E178" si="35">SUM(D179:D187)</f>
        <v>34325.03</v>
      </c>
      <c r="E178" s="60">
        <f t="shared" si="35"/>
        <v>41499.9</v>
      </c>
      <c r="F178" s="45">
        <f t="shared" si="26"/>
        <v>120.90273482645173</v>
      </c>
    </row>
    <row r="179" spans="1:6" ht="12.75" customHeight="1" x14ac:dyDescent="0.2">
      <c r="A179" s="63">
        <v>3231</v>
      </c>
      <c r="B179" s="65" t="s">
        <v>410</v>
      </c>
      <c r="C179" s="246" t="s">
        <v>411</v>
      </c>
      <c r="D179" s="194">
        <v>3672.71</v>
      </c>
      <c r="E179" s="194">
        <v>2553.59</v>
      </c>
      <c r="F179" s="45">
        <f t="shared" si="26"/>
        <v>69.52876758578816</v>
      </c>
    </row>
    <row r="180" spans="1:6" ht="12.75" customHeight="1" x14ac:dyDescent="0.2">
      <c r="A180" s="63">
        <v>3232</v>
      </c>
      <c r="B180" s="65" t="s">
        <v>412</v>
      </c>
      <c r="C180" s="246" t="s">
        <v>413</v>
      </c>
      <c r="D180" s="194">
        <v>6878.39</v>
      </c>
      <c r="E180" s="194">
        <v>8630.4500000000007</v>
      </c>
      <c r="F180" s="45">
        <f t="shared" si="26"/>
        <v>125.47194910436889</v>
      </c>
    </row>
    <row r="181" spans="1:6" ht="12.75" customHeight="1" x14ac:dyDescent="0.2">
      <c r="A181" s="63">
        <v>3233</v>
      </c>
      <c r="B181" s="65" t="s">
        <v>414</v>
      </c>
      <c r="C181" s="246" t="s">
        <v>415</v>
      </c>
      <c r="D181" s="194">
        <v>0</v>
      </c>
      <c r="E181" s="194">
        <v>1010.5</v>
      </c>
      <c r="F181" s="45" t="str">
        <f t="shared" si="26"/>
        <v>-</v>
      </c>
    </row>
    <row r="182" spans="1:6" ht="12.75" customHeight="1" x14ac:dyDescent="0.2">
      <c r="A182" s="63">
        <v>3234</v>
      </c>
      <c r="B182" s="65" t="s">
        <v>416</v>
      </c>
      <c r="C182" s="246" t="s">
        <v>417</v>
      </c>
      <c r="D182" s="194">
        <v>4949.8100000000004</v>
      </c>
      <c r="E182" s="194">
        <v>5819.59</v>
      </c>
      <c r="F182" s="45">
        <f t="shared" si="26"/>
        <v>117.5719876116457</v>
      </c>
    </row>
    <row r="183" spans="1:6" ht="12.75" customHeight="1" x14ac:dyDescent="0.2">
      <c r="A183" s="63">
        <v>3235</v>
      </c>
      <c r="B183" s="64" t="s">
        <v>418</v>
      </c>
      <c r="C183" s="246" t="s">
        <v>419</v>
      </c>
      <c r="D183" s="194">
        <v>1049.32</v>
      </c>
      <c r="E183" s="194">
        <v>856.96</v>
      </c>
      <c r="F183" s="45">
        <f t="shared" si="26"/>
        <v>81.668127930469268</v>
      </c>
    </row>
    <row r="184" spans="1:6" ht="12.75" customHeight="1" x14ac:dyDescent="0.2">
      <c r="A184" s="63">
        <v>3236</v>
      </c>
      <c r="B184" s="64" t="s">
        <v>420</v>
      </c>
      <c r="C184" s="246" t="s">
        <v>421</v>
      </c>
      <c r="D184" s="194">
        <v>3415.95</v>
      </c>
      <c r="E184" s="194">
        <v>3920.9</v>
      </c>
      <c r="F184" s="45">
        <f t="shared" si="26"/>
        <v>114.7821250311041</v>
      </c>
    </row>
    <row r="185" spans="1:6" ht="12.75" customHeight="1" x14ac:dyDescent="0.2">
      <c r="A185" s="63">
        <v>3237</v>
      </c>
      <c r="B185" s="64" t="s">
        <v>422</v>
      </c>
      <c r="C185" s="246" t="s">
        <v>423</v>
      </c>
      <c r="D185" s="194">
        <v>2875</v>
      </c>
      <c r="E185" s="194">
        <v>5467.81</v>
      </c>
      <c r="F185" s="45">
        <f t="shared" si="26"/>
        <v>190.18469565217393</v>
      </c>
    </row>
    <row r="186" spans="1:6" ht="12.75" customHeight="1" x14ac:dyDescent="0.2">
      <c r="A186" s="63">
        <v>3238</v>
      </c>
      <c r="B186" s="64" t="s">
        <v>424</v>
      </c>
      <c r="C186" s="246" t="s">
        <v>425</v>
      </c>
      <c r="D186" s="194">
        <v>1981.25</v>
      </c>
      <c r="E186" s="194">
        <v>2187.5</v>
      </c>
      <c r="F186" s="45">
        <f t="shared" si="26"/>
        <v>110.41009463722398</v>
      </c>
    </row>
    <row r="187" spans="1:6" ht="12.75" customHeight="1" x14ac:dyDescent="0.2">
      <c r="A187" s="63">
        <v>3239</v>
      </c>
      <c r="B187" s="64" t="s">
        <v>426</v>
      </c>
      <c r="C187" s="246" t="s">
        <v>427</v>
      </c>
      <c r="D187" s="194">
        <v>9502.6</v>
      </c>
      <c r="E187" s="194">
        <v>11052.6</v>
      </c>
      <c r="F187" s="45">
        <f t="shared" si="26"/>
        <v>116.31132532149095</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1564.3700000000001</v>
      </c>
      <c r="E194" s="60">
        <f t="shared" si="36"/>
        <v>2882.35</v>
      </c>
      <c r="F194" s="45">
        <f t="shared" si="26"/>
        <v>184.24988973196875</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0</v>
      </c>
      <c r="E196" s="194"/>
      <c r="F196" s="45" t="str">
        <f t="shared" si="26"/>
        <v>-</v>
      </c>
    </row>
    <row r="197" spans="1:6" ht="12.75" customHeight="1" x14ac:dyDescent="0.2">
      <c r="A197" s="63">
        <v>3293</v>
      </c>
      <c r="B197" s="64" t="s">
        <v>446</v>
      </c>
      <c r="C197" s="246" t="s">
        <v>447</v>
      </c>
      <c r="D197" s="194">
        <v>39.18</v>
      </c>
      <c r="E197" s="194">
        <v>39.58</v>
      </c>
      <c r="F197" s="45">
        <f t="shared" si="26"/>
        <v>101.02092904543134</v>
      </c>
    </row>
    <row r="198" spans="1:6" ht="12.75" customHeight="1" x14ac:dyDescent="0.2">
      <c r="A198" s="63">
        <v>3294</v>
      </c>
      <c r="B198" s="64" t="s">
        <v>448</v>
      </c>
      <c r="C198" s="246" t="s">
        <v>449</v>
      </c>
      <c r="D198" s="194">
        <v>95</v>
      </c>
      <c r="E198" s="194">
        <v>95</v>
      </c>
      <c r="F198" s="45">
        <f t="shared" si="26"/>
        <v>100</v>
      </c>
    </row>
    <row r="199" spans="1:6" ht="12.75" customHeight="1" x14ac:dyDescent="0.2">
      <c r="A199" s="63">
        <v>3295</v>
      </c>
      <c r="B199" s="64" t="s">
        <v>450</v>
      </c>
      <c r="C199" s="246" t="s">
        <v>451</v>
      </c>
      <c r="D199" s="194">
        <v>0</v>
      </c>
      <c r="E199" s="194">
        <v>964.3</v>
      </c>
      <c r="F199" s="45" t="str">
        <f t="shared" si="26"/>
        <v>-</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1430.19</v>
      </c>
      <c r="E201" s="194">
        <v>1783.47</v>
      </c>
      <c r="F201" s="45">
        <f t="shared" si="26"/>
        <v>124.70161307238898</v>
      </c>
    </row>
    <row r="202" spans="1:6" ht="12.75" customHeight="1" x14ac:dyDescent="0.2">
      <c r="A202" s="63">
        <v>34</v>
      </c>
      <c r="B202" s="183" t="s">
        <v>456</v>
      </c>
      <c r="C202" s="246" t="s">
        <v>457</v>
      </c>
      <c r="D202" s="60">
        <f t="shared" ref="D202:E202" si="37">D203+D208+D216</f>
        <v>0</v>
      </c>
      <c r="E202" s="60">
        <f t="shared" si="37"/>
        <v>0</v>
      </c>
      <c r="F202" s="45" t="str">
        <f t="shared" si="26"/>
        <v>-</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0</v>
      </c>
      <c r="E216" s="60">
        <f t="shared" si="40"/>
        <v>0</v>
      </c>
      <c r="F216" s="45" t="str">
        <f t="shared" si="26"/>
        <v>-</v>
      </c>
    </row>
    <row r="217" spans="1:6" ht="12.75" customHeight="1" x14ac:dyDescent="0.2">
      <c r="A217" s="63">
        <v>3431</v>
      </c>
      <c r="B217" s="182" t="s">
        <v>486</v>
      </c>
      <c r="C217" s="246" t="s">
        <v>487</v>
      </c>
      <c r="D217" s="194">
        <v>0</v>
      </c>
      <c r="E217" s="194"/>
      <c r="F217" s="45" t="str">
        <f t="shared" si="26"/>
        <v>-</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13745.9</v>
      </c>
      <c r="E262" s="60">
        <f t="shared" si="55"/>
        <v>15069.55</v>
      </c>
      <c r="F262" s="45">
        <f t="shared" ref="F262:F268" si="56">IF(D262&lt;&gt;0,IF(E262/D262&gt;=100,"&gt;&gt;100",E262/D262*100),"-")</f>
        <v>109.62941677154643</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13745.9</v>
      </c>
      <c r="E269" s="60">
        <f t="shared" si="58"/>
        <v>15069.55</v>
      </c>
      <c r="F269" s="45">
        <f t="shared" ref="F269:F272" si="59">IF(D269&lt;&gt;0,IF(E269/D269&gt;=100,"&gt;&gt;100",E269/D269*100),"-")</f>
        <v>109.62941677154643</v>
      </c>
    </row>
    <row r="270" spans="1:6" ht="12.75" customHeight="1" x14ac:dyDescent="0.2">
      <c r="A270" s="63">
        <v>3721</v>
      </c>
      <c r="B270" s="65" t="s">
        <v>583</v>
      </c>
      <c r="C270" s="246" t="s">
        <v>584</v>
      </c>
      <c r="D270" s="194">
        <v>0</v>
      </c>
      <c r="E270" s="194">
        <v>210</v>
      </c>
      <c r="F270" s="45" t="str">
        <f t="shared" si="59"/>
        <v>-</v>
      </c>
    </row>
    <row r="271" spans="1:6" ht="12.75" customHeight="1" x14ac:dyDescent="0.2">
      <c r="A271" s="63">
        <v>3722</v>
      </c>
      <c r="B271" s="65" t="s">
        <v>585</v>
      </c>
      <c r="C271" s="246" t="s">
        <v>586</v>
      </c>
      <c r="D271" s="194">
        <v>13745.9</v>
      </c>
      <c r="E271" s="194">
        <v>14859.55</v>
      </c>
      <c r="F271" s="45">
        <f t="shared" si="59"/>
        <v>108.10168850348103</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567.02</v>
      </c>
      <c r="E273" s="60">
        <f t="shared" si="60"/>
        <v>592.1</v>
      </c>
      <c r="F273" s="45">
        <f t="shared" ref="F273:F277" si="61">IF(D273&lt;&gt;0,IF(E273/D273&gt;=100,"&gt;&gt;100",E273/D273*100),"-")</f>
        <v>104.4231244047829</v>
      </c>
    </row>
    <row r="274" spans="1:6" ht="12.75" customHeight="1" x14ac:dyDescent="0.2">
      <c r="A274" s="63">
        <v>381</v>
      </c>
      <c r="B274" s="64" t="s">
        <v>591</v>
      </c>
      <c r="C274" s="246" t="s">
        <v>592</v>
      </c>
      <c r="D274" s="60">
        <f t="shared" ref="D274:E274" si="62">SUM(D275:D277)</f>
        <v>567.02</v>
      </c>
      <c r="E274" s="60">
        <f t="shared" si="62"/>
        <v>592.1</v>
      </c>
      <c r="F274" s="45">
        <f t="shared" si="61"/>
        <v>104.4231244047829</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567.02</v>
      </c>
      <c r="E276" s="194">
        <v>592.1</v>
      </c>
      <c r="F276" s="45">
        <f t="shared" si="61"/>
        <v>104.4231244047829</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1139124.96</v>
      </c>
      <c r="E299" s="60">
        <f>E152-E297+E298</f>
        <v>1141817.2700000003</v>
      </c>
      <c r="F299" s="45">
        <f t="shared" si="68"/>
        <v>100.23634896034588</v>
      </c>
    </row>
    <row r="300" spans="1:6" ht="12.75" customHeight="1" x14ac:dyDescent="0.2">
      <c r="A300" s="63" t="s">
        <v>632</v>
      </c>
      <c r="B300" s="64" t="s">
        <v>643</v>
      </c>
      <c r="C300" s="246" t="s">
        <v>644</v>
      </c>
      <c r="D300" s="60">
        <f>IF(D6&gt;=D299,D6-D299,0)</f>
        <v>0</v>
      </c>
      <c r="E300" s="60">
        <f>IF(E6&gt;=E299,E6-E299,0)</f>
        <v>0</v>
      </c>
      <c r="F300" s="45" t="str">
        <f t="shared" si="68"/>
        <v>-</v>
      </c>
    </row>
    <row r="301" spans="1:6" ht="12.75" customHeight="1" x14ac:dyDescent="0.2">
      <c r="A301" s="63" t="s">
        <v>632</v>
      </c>
      <c r="B301" s="64" t="s">
        <v>645</v>
      </c>
      <c r="C301" s="246" t="s">
        <v>646</v>
      </c>
      <c r="D301" s="60">
        <f>IF(D299&gt;=D6,D299-D6,0)</f>
        <v>101941.63</v>
      </c>
      <c r="E301" s="60">
        <f>IF(E299&gt;=E6,E299-E6,0)</f>
        <v>15918.780000000261</v>
      </c>
      <c r="F301" s="45">
        <f t="shared" si="68"/>
        <v>15.615583152829968</v>
      </c>
    </row>
    <row r="302" spans="1:6" ht="12.75" customHeight="1" x14ac:dyDescent="0.2">
      <c r="A302" s="63">
        <v>92211</v>
      </c>
      <c r="B302" s="64" t="s">
        <v>647</v>
      </c>
      <c r="C302" s="246" t="s">
        <v>648</v>
      </c>
      <c r="D302" s="194">
        <v>16605.8</v>
      </c>
      <c r="E302" s="194">
        <v>0</v>
      </c>
      <c r="F302" s="45">
        <f t="shared" si="68"/>
        <v>0</v>
      </c>
    </row>
    <row r="303" spans="1:6" ht="12.75" customHeight="1" x14ac:dyDescent="0.2">
      <c r="A303" s="63">
        <v>92221</v>
      </c>
      <c r="B303" s="64" t="s">
        <v>649</v>
      </c>
      <c r="C303" s="246" t="s">
        <v>650</v>
      </c>
      <c r="D303" s="194">
        <v>0</v>
      </c>
      <c r="E303" s="194">
        <v>85235.29</v>
      </c>
      <c r="F303" s="45" t="str">
        <f t="shared" si="68"/>
        <v>-</v>
      </c>
    </row>
    <row r="304" spans="1:6" ht="12.75" customHeight="1" x14ac:dyDescent="0.2">
      <c r="A304" s="63">
        <v>96</v>
      </c>
      <c r="B304" s="220" t="s">
        <v>651</v>
      </c>
      <c r="C304" s="246" t="s">
        <v>652</v>
      </c>
      <c r="D304" s="194">
        <v>101403.01</v>
      </c>
      <c r="E304" s="194">
        <v>104710.8</v>
      </c>
      <c r="F304" s="45">
        <f t="shared" si="68"/>
        <v>103.26202348431275</v>
      </c>
    </row>
    <row r="305" spans="1:6" ht="12" x14ac:dyDescent="0.2">
      <c r="A305" s="63">
        <v>9661</v>
      </c>
      <c r="B305" s="220" t="s">
        <v>653</v>
      </c>
      <c r="C305" s="246" t="s">
        <v>654</v>
      </c>
      <c r="D305" s="194">
        <v>423.54</v>
      </c>
      <c r="E305" s="194">
        <v>856.09</v>
      </c>
      <c r="F305" s="45">
        <f t="shared" si="68"/>
        <v>202.1273079284129</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17500.89</v>
      </c>
      <c r="E360" s="60">
        <f t="shared" si="86"/>
        <v>29098.489999999998</v>
      </c>
      <c r="F360" s="45">
        <f t="shared" si="72"/>
        <v>166.26862976682898</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17500.89</v>
      </c>
      <c r="E373" s="60">
        <f t="shared" si="90"/>
        <v>29098.489999999998</v>
      </c>
      <c r="F373" s="45">
        <f t="shared" si="72"/>
        <v>166.26862976682898</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13371.8</v>
      </c>
      <c r="E379" s="60">
        <f t="shared" si="92"/>
        <v>24140.09</v>
      </c>
      <c r="F379" s="45">
        <f t="shared" si="72"/>
        <v>180.52984639315574</v>
      </c>
    </row>
    <row r="380" spans="1:6" ht="12.75" customHeight="1" x14ac:dyDescent="0.2">
      <c r="A380" s="63">
        <v>4221</v>
      </c>
      <c r="B380" s="64" t="s">
        <v>698</v>
      </c>
      <c r="C380" s="246" t="s">
        <v>790</v>
      </c>
      <c r="D380" s="194">
        <v>3139.72</v>
      </c>
      <c r="E380" s="194">
        <v>7154.45</v>
      </c>
      <c r="F380" s="45">
        <f t="shared" si="72"/>
        <v>227.86904564738259</v>
      </c>
    </row>
    <row r="381" spans="1:6" ht="12.75" customHeight="1" x14ac:dyDescent="0.2">
      <c r="A381" s="63">
        <v>4222</v>
      </c>
      <c r="B381" s="64" t="s">
        <v>791</v>
      </c>
      <c r="C381" s="246" t="s">
        <v>792</v>
      </c>
      <c r="D381" s="194">
        <v>0</v>
      </c>
      <c r="E381" s="194">
        <v>1135.6400000000001</v>
      </c>
      <c r="F381" s="45" t="str">
        <f t="shared" si="72"/>
        <v>-</v>
      </c>
    </row>
    <row r="382" spans="1:6" ht="12.75" customHeight="1" x14ac:dyDescent="0.2">
      <c r="A382" s="63">
        <v>4223</v>
      </c>
      <c r="B382" s="64" t="s">
        <v>702</v>
      </c>
      <c r="C382" s="246" t="s">
        <v>793</v>
      </c>
      <c r="D382" s="194">
        <v>8848.2999999999993</v>
      </c>
      <c r="E382" s="194"/>
      <c r="F382" s="45">
        <f t="shared" si="72"/>
        <v>0</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398.74</v>
      </c>
      <c r="E385" s="194"/>
      <c r="F385" s="45">
        <f t="shared" si="72"/>
        <v>0</v>
      </c>
    </row>
    <row r="386" spans="1:6" ht="12.75" customHeight="1" x14ac:dyDescent="0.2">
      <c r="A386" s="63">
        <v>4227</v>
      </c>
      <c r="B386" s="183" t="s">
        <v>710</v>
      </c>
      <c r="C386" s="246" t="s">
        <v>797</v>
      </c>
      <c r="D386" s="194">
        <v>985.04</v>
      </c>
      <c r="E386" s="194">
        <v>15850</v>
      </c>
      <c r="F386" s="45">
        <f t="shared" si="72"/>
        <v>1609.0717128238448</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4129.09</v>
      </c>
      <c r="E393" s="60">
        <f t="shared" si="94"/>
        <v>4958.3999999999996</v>
      </c>
      <c r="F393" s="45">
        <f t="shared" si="72"/>
        <v>120.08457069233171</v>
      </c>
    </row>
    <row r="394" spans="1:6" ht="12.75" customHeight="1" x14ac:dyDescent="0.2">
      <c r="A394" s="63">
        <v>4241</v>
      </c>
      <c r="B394" s="64" t="s">
        <v>807</v>
      </c>
      <c r="C394" s="246" t="s">
        <v>808</v>
      </c>
      <c r="D394" s="194">
        <v>4129.09</v>
      </c>
      <c r="E394" s="194">
        <v>4958.3999999999996</v>
      </c>
      <c r="F394" s="45">
        <f t="shared" si="72"/>
        <v>120.08457069233171</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17500.89</v>
      </c>
      <c r="E418" s="60">
        <f t="shared" si="102"/>
        <v>29098.489999999998</v>
      </c>
      <c r="F418" s="45">
        <f t="shared" si="72"/>
        <v>166.26862976682898</v>
      </c>
    </row>
    <row r="419" spans="1:6" ht="12.75" customHeight="1" x14ac:dyDescent="0.2">
      <c r="A419" s="63">
        <v>92212</v>
      </c>
      <c r="B419" s="64" t="s">
        <v>847</v>
      </c>
      <c r="C419" s="246" t="s">
        <v>848</v>
      </c>
      <c r="D419" s="194">
        <v>9156.24</v>
      </c>
      <c r="E419" s="194">
        <v>0</v>
      </c>
      <c r="F419" s="45">
        <f t="shared" si="72"/>
        <v>0</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1037183.33</v>
      </c>
      <c r="E422" s="60">
        <f>E6+E308</f>
        <v>1125898.49</v>
      </c>
      <c r="F422" s="45">
        <f t="shared" si="72"/>
        <v>108.55346952018598</v>
      </c>
    </row>
    <row r="423" spans="1:6" ht="12.75" customHeight="1" x14ac:dyDescent="0.2">
      <c r="A423" s="63" t="s">
        <v>632</v>
      </c>
      <c r="B423" s="64" t="s">
        <v>855</v>
      </c>
      <c r="C423" s="246" t="s">
        <v>856</v>
      </c>
      <c r="D423" s="60">
        <f t="shared" ref="D423:E423" si="103">D299+D360</f>
        <v>1156625.8499999999</v>
      </c>
      <c r="E423" s="60">
        <f t="shared" si="103"/>
        <v>1170915.7600000002</v>
      </c>
      <c r="F423" s="45">
        <f t="shared" si="72"/>
        <v>101.23548250283361</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119442.5199999999</v>
      </c>
      <c r="E425" s="60">
        <f t="shared" si="105"/>
        <v>45017.270000000251</v>
      </c>
      <c r="F425" s="45">
        <f t="shared" si="72"/>
        <v>37.689484448252003</v>
      </c>
    </row>
    <row r="426" spans="1:6" ht="12.75" customHeight="1" x14ac:dyDescent="0.2">
      <c r="A426" s="250" t="s">
        <v>861</v>
      </c>
      <c r="B426" s="183" t="s">
        <v>862</v>
      </c>
      <c r="C426" s="251" t="s">
        <v>863</v>
      </c>
      <c r="D426" s="60">
        <f t="shared" ref="D426:E426" si="106">IF(D302-D303+D419-D420&gt;=0,D302-D303+D419-D420,0)</f>
        <v>25762.04</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85235.29</v>
      </c>
      <c r="F427" s="45" t="str">
        <f t="shared" si="72"/>
        <v>-</v>
      </c>
    </row>
    <row r="428" spans="1:6" ht="24" x14ac:dyDescent="0.2">
      <c r="A428" s="248" t="s">
        <v>866</v>
      </c>
      <c r="B428" s="242" t="s">
        <v>867</v>
      </c>
      <c r="C428" s="249" t="s">
        <v>868</v>
      </c>
      <c r="D428" s="81">
        <f t="shared" ref="D428:E428" si="108">D304+D421</f>
        <v>101403.01</v>
      </c>
      <c r="E428" s="81">
        <f t="shared" si="108"/>
        <v>104710.8</v>
      </c>
      <c r="F428" s="61">
        <f t="shared" si="72"/>
        <v>103.26202348431275</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1037183.33</v>
      </c>
      <c r="E643" s="60">
        <f>E422+E430</f>
        <v>1125898.49</v>
      </c>
      <c r="F643" s="45">
        <f t="shared" si="109"/>
        <v>108.55346952018598</v>
      </c>
    </row>
    <row r="644" spans="1:6" ht="12.75" customHeight="1" x14ac:dyDescent="0.2">
      <c r="A644" s="63" t="s">
        <v>632</v>
      </c>
      <c r="B644" s="64" t="s">
        <v>1288</v>
      </c>
      <c r="C644" s="246" t="s">
        <v>1289</v>
      </c>
      <c r="D644" s="60">
        <f>D423+D535</f>
        <v>1156625.8499999999</v>
      </c>
      <c r="E644" s="60">
        <f>E423+E535</f>
        <v>1170915.7600000002</v>
      </c>
      <c r="F644" s="45">
        <f t="shared" si="109"/>
        <v>101.23548250283361</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119442.5199999999</v>
      </c>
      <c r="E646" s="60">
        <f t="shared" si="164"/>
        <v>45017.270000000251</v>
      </c>
      <c r="F646" s="45">
        <f t="shared" si="109"/>
        <v>37.689484448252003</v>
      </c>
    </row>
    <row r="647" spans="1:6" ht="24" x14ac:dyDescent="0.2">
      <c r="A647" s="250" t="s">
        <v>1294</v>
      </c>
      <c r="B647" s="64" t="s">
        <v>1295</v>
      </c>
      <c r="C647" s="251" t="s">
        <v>1294</v>
      </c>
      <c r="D647" s="60">
        <f>IF(D426-D427+D641-D642&gt;=0,D426-D427+D641-D642,0)</f>
        <v>25762.04</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85235.29</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93680.479999999894</v>
      </c>
      <c r="E650" s="60">
        <f t="shared" si="166"/>
        <v>130252.56000000025</v>
      </c>
      <c r="F650" s="45">
        <f t="shared" si="109"/>
        <v>139.03916803159035</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c r="F653" s="45" t="str">
        <f t="shared" ref="F653:F740" si="167">IF(D653&lt;&gt;0,IF(E653/D653&gt;=100,"&gt;&gt;100",E653/D653*100),"-")</f>
        <v>-</v>
      </c>
    </row>
    <row r="654" spans="1:6" ht="12.75" customHeight="1" x14ac:dyDescent="0.2">
      <c r="A654" s="63" t="s">
        <v>1307</v>
      </c>
      <c r="B654" s="64" t="s">
        <v>1308</v>
      </c>
      <c r="C654" s="246" t="s">
        <v>1307</v>
      </c>
      <c r="D654" s="194">
        <v>39440.93</v>
      </c>
      <c r="E654" s="194">
        <v>45558.85</v>
      </c>
      <c r="F654" s="45">
        <f t="shared" si="167"/>
        <v>115.51160178018114</v>
      </c>
    </row>
    <row r="655" spans="1:6" ht="12.75" customHeight="1" x14ac:dyDescent="0.2">
      <c r="A655" s="63" t="s">
        <v>1309</v>
      </c>
      <c r="B655" s="64" t="s">
        <v>1310</v>
      </c>
      <c r="C655" s="246" t="s">
        <v>1309</v>
      </c>
      <c r="D655" s="194">
        <v>39440.93</v>
      </c>
      <c r="E655" s="194">
        <v>45558.85</v>
      </c>
      <c r="F655" s="45">
        <f t="shared" si="167"/>
        <v>115.51160178018114</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43</v>
      </c>
      <c r="E658" s="252">
        <v>49</v>
      </c>
      <c r="F658" s="45">
        <f t="shared" si="167"/>
        <v>113.95348837209302</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43</v>
      </c>
      <c r="E660" s="252">
        <v>40</v>
      </c>
      <c r="F660" s="45">
        <f t="shared" si="167"/>
        <v>93.023255813953483</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904355.78</v>
      </c>
      <c r="E683" s="192">
        <v>990041.08</v>
      </c>
      <c r="F683" s="71">
        <f t="shared" si="167"/>
        <v>109.47473349481992</v>
      </c>
    </row>
    <row r="684" spans="1:6" ht="24" x14ac:dyDescent="0.2">
      <c r="A684" s="70">
        <v>63613</v>
      </c>
      <c r="B684" s="182" t="s">
        <v>1368</v>
      </c>
      <c r="C684" s="277" t="s">
        <v>1369</v>
      </c>
      <c r="D684" s="192">
        <v>21263.8</v>
      </c>
      <c r="E684" s="192">
        <v>20585</v>
      </c>
      <c r="F684" s="71">
        <f t="shared" si="167"/>
        <v>96.80772016290598</v>
      </c>
    </row>
    <row r="685" spans="1:6" ht="24" x14ac:dyDescent="0.2">
      <c r="A685" s="63">
        <v>63622</v>
      </c>
      <c r="B685" s="243" t="s">
        <v>1370</v>
      </c>
      <c r="C685" s="246" t="s">
        <v>1371</v>
      </c>
      <c r="D685" s="194">
        <v>235.65</v>
      </c>
      <c r="E685" s="194">
        <v>27.42</v>
      </c>
      <c r="F685" s="45">
        <f t="shared" si="167"/>
        <v>11.635900700190961</v>
      </c>
    </row>
    <row r="686" spans="1:6" ht="24" x14ac:dyDescent="0.2">
      <c r="A686" s="63">
        <v>63623</v>
      </c>
      <c r="B686" s="243" t="s">
        <v>1372</v>
      </c>
      <c r="C686" s="246" t="s">
        <v>1373</v>
      </c>
      <c r="D686" s="194">
        <v>4298.75</v>
      </c>
      <c r="E686" s="194"/>
      <c r="F686" s="45">
        <f t="shared" si="167"/>
        <v>0</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12450.2</v>
      </c>
      <c r="E724" s="192">
        <v>12789.43</v>
      </c>
      <c r="F724" s="71">
        <f t="shared" si="167"/>
        <v>102.72469518561951</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v>3160.16</v>
      </c>
      <c r="F732" s="71" t="str">
        <f t="shared" si="167"/>
        <v>-</v>
      </c>
    </row>
    <row r="733" spans="1:6" ht="12.75" customHeight="1" x14ac:dyDescent="0.2">
      <c r="A733" s="70">
        <v>31215</v>
      </c>
      <c r="B733" s="65" t="s">
        <v>1446</v>
      </c>
      <c r="C733" s="277" t="s">
        <v>1447</v>
      </c>
      <c r="D733" s="192">
        <v>953.6</v>
      </c>
      <c r="E733" s="192">
        <v>882.88</v>
      </c>
      <c r="F733" s="71">
        <f t="shared" si="167"/>
        <v>92.583892617449663</v>
      </c>
    </row>
    <row r="734" spans="1:6" ht="12.75" customHeight="1" x14ac:dyDescent="0.2">
      <c r="A734" s="70">
        <v>32121</v>
      </c>
      <c r="B734" s="65" t="s">
        <v>1448</v>
      </c>
      <c r="C734" s="277" t="s">
        <v>1449</v>
      </c>
      <c r="D734" s="192">
        <v>24330.83</v>
      </c>
      <c r="E734" s="192">
        <v>27974.89</v>
      </c>
      <c r="F734" s="71">
        <f t="shared" si="167"/>
        <v>114.97712983897384</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2830.95</v>
      </c>
      <c r="E736" s="194">
        <v>2618.4</v>
      </c>
      <c r="F736" s="45">
        <f t="shared" si="167"/>
        <v>92.491919673607811</v>
      </c>
    </row>
    <row r="737" spans="1:6" ht="12.75" customHeight="1" x14ac:dyDescent="0.2">
      <c r="A737" s="63" t="s">
        <v>1454</v>
      </c>
      <c r="B737" s="64" t="s">
        <v>1455</v>
      </c>
      <c r="C737" s="246" t="s">
        <v>1454</v>
      </c>
      <c r="D737" s="194">
        <v>0</v>
      </c>
      <c r="E737" s="194">
        <v>264.91000000000003</v>
      </c>
      <c r="F737" s="45" t="str">
        <f t="shared" si="167"/>
        <v>-</v>
      </c>
    </row>
    <row r="738" spans="1:6" ht="12.75" customHeight="1" x14ac:dyDescent="0.2">
      <c r="A738" s="63" t="s">
        <v>1456</v>
      </c>
      <c r="B738" s="64" t="s">
        <v>1457</v>
      </c>
      <c r="C738" s="246" t="s">
        <v>1456</v>
      </c>
      <c r="D738" s="194">
        <v>2687.5</v>
      </c>
      <c r="E738" s="194"/>
      <c r="F738" s="45">
        <f t="shared" si="167"/>
        <v>0</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v>630</v>
      </c>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v>210</v>
      </c>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13745.9</v>
      </c>
      <c r="E855" s="194">
        <v>14859.55</v>
      </c>
      <c r="F855" s="45">
        <f t="shared" si="169"/>
        <v>108.10168850348103</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2</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21342</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Natasa</cp:lastModifiedBy>
  <cp:lastPrinted>2026-10-14T05:39:54Z</cp:lastPrinted>
  <dcterms:created xsi:type="dcterms:W3CDTF">2022-04-01T05:14:30Z</dcterms:created>
  <dcterms:modified xsi:type="dcterms:W3CDTF">2026-10-14T11:48:17Z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